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765" windowHeight="5310" activeTab="1"/>
  </bookViews>
  <sheets>
    <sheet name="1. 2016 г. Доходы" sheetId="1" r:id="rId1"/>
    <sheet name="1. 2016 г. Расходы" sheetId="2" r:id="rId2"/>
    <sheet name="1. 2016 г. ИФ" sheetId="3" r:id="rId3"/>
    <sheet name="1. 2016 г. возвраты" sheetId="4" r:id="rId4"/>
  </sheets>
  <definedNames/>
  <calcPr fullCalcOnLoad="1"/>
</workbook>
</file>

<file path=xl/sharedStrings.xml><?xml version="1.0" encoding="utf-8"?>
<sst xmlns="http://schemas.openxmlformats.org/spreadsheetml/2006/main" count="402" uniqueCount="247">
  <si>
    <t xml:space="preserve">ОТЧЕТ </t>
  </si>
  <si>
    <t>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</si>
  <si>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</si>
  <si>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</si>
  <si>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</si>
  <si>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 xml:space="preserve">                    Дата </t>
  </si>
  <si>
    <t xml:space="preserve">Учреждение: </t>
  </si>
  <si>
    <t xml:space="preserve">              по ОКПО </t>
  </si>
  <si>
    <t xml:space="preserve">Обособленное подразделение: </t>
  </si>
  <si>
    <t xml:space="preserve">Учредитель: </t>
  </si>
  <si>
    <t xml:space="preserve">по ОКТМО </t>
  </si>
  <si>
    <t xml:space="preserve">Наименование органа, осуществля- </t>
  </si>
  <si>
    <t xml:space="preserve">             по ОКПО </t>
  </si>
  <si>
    <t xml:space="preserve">ющего полномочия учредителя: </t>
  </si>
  <si>
    <t xml:space="preserve">Глава по БК </t>
  </si>
  <si>
    <t xml:space="preserve">Вид финансового обеспечения (деятельности): </t>
  </si>
  <si>
    <t xml:space="preserve">Периодичность: </t>
  </si>
  <si>
    <t>квартальная, годовая</t>
  </si>
  <si>
    <t xml:space="preserve">Единица измерения: </t>
  </si>
  <si>
    <t xml:space="preserve">руб. </t>
  </si>
  <si>
    <t xml:space="preserve">             по ОКЕИ </t>
  </si>
  <si>
    <t>383</t>
  </si>
  <si>
    <t>1. Доходы учреждения</t>
  </si>
  <si>
    <t xml:space="preserve"> Наименование показателя</t>
  </si>
  <si>
    <t>Код стро- ки</t>
  </si>
  <si>
    <t>Код анали- тики</t>
  </si>
  <si>
    <t>Утверждено плановых назначений</t>
  </si>
  <si>
    <t xml:space="preserve">         Исполнено плановых назначений</t>
  </si>
  <si>
    <t>Не 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</si>
  <si>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</si>
  <si>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</si>
  <si>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</si>
  <si>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</si>
  <si>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</si>
  <si>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4</t>
  </si>
  <si>
    <t>5</t>
  </si>
  <si>
    <t>6</t>
  </si>
  <si>
    <t>7</t>
  </si>
  <si>
    <t>8</t>
  </si>
  <si>
    <t>9</t>
  </si>
  <si>
    <t>10</t>
  </si>
  <si>
    <t>2. Расходы учреждения</t>
  </si>
  <si>
    <t>3. Источники финансирования дефицита средств учреждения</t>
  </si>
  <si>
    <t xml:space="preserve">Руководитель финансово-  </t>
  </si>
  <si>
    <t xml:space="preserve"> Руководитель:                                </t>
  </si>
  <si>
    <t xml:space="preserve">экономической службы: </t>
  </si>
  <si>
    <t>_______________</t>
  </si>
  <si>
    <t>____________________________________________</t>
  </si>
  <si>
    <t>________________________________</t>
  </si>
  <si>
    <t xml:space="preserve">(подпись)        </t>
  </si>
  <si>
    <t>(расшифровка подписи)</t>
  </si>
  <si>
    <t>(подпись)</t>
  </si>
  <si>
    <t xml:space="preserve">Главный бухгалтер:                                </t>
  </si>
  <si>
    <t xml:space="preserve">Централизованная бухгалтерия: </t>
  </si>
  <si>
    <t xml:space="preserve">              (наименование, ОГРН, ИНН,КПП, местонахождение )</t>
  </si>
  <si>
    <t>Руководитель:</t>
  </si>
  <si>
    <t>_______________________________</t>
  </si>
  <si>
    <t xml:space="preserve">(уполномоченное лицо) </t>
  </si>
  <si>
    <t>(должность)</t>
  </si>
  <si>
    <t xml:space="preserve">Исполнитель: </t>
  </si>
  <si>
    <t>на «01» января 2017 г.</t>
  </si>
  <si>
    <t>01.01.2017</t>
  </si>
  <si>
    <t>Муниципальное казенное учреждение Управление образованием Междуреченского городского округа</t>
  </si>
  <si>
    <t>911</t>
  </si>
  <si>
    <t>Субсидии на иные цели</t>
  </si>
  <si>
    <t>Доходы - всего</t>
  </si>
  <si>
    <t>010</t>
  </si>
  <si>
    <t>Доходы от собственности</t>
  </si>
  <si>
    <t>030</t>
  </si>
  <si>
    <t>120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</si>
  <si>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</si>
  <si>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</si>
  <si>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</si>
  <si>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</si>
  <si>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</si>
  <si>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</si>
  <si>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</si>
  <si>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</si>
  <si>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</si>
  <si>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>поступления от наднациональных организаций и 
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</si>
  <si>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</si>
  <si>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</si>
  <si>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</si>
  <si>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</si>
  <si>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</si>
  <si>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</si>
  <si>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</si>
  <si>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 xml:space="preserve">      X      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</si>
  <si>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</si>
  <si>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</si>
  <si>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</si>
  <si>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</si>
  <si>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</si>
  <si>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</si>
  <si>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</si>
  <si>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</si>
  <si>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</si>
  <si>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</si>
  <si>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</si>
  <si>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</si>
  <si>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Прочие доходы</t>
  </si>
  <si>
    <t>100</t>
  </si>
  <si>
    <t>180</t>
  </si>
  <si>
    <t>Форма 0503737 с. 2</t>
  </si>
  <si>
    <t>Расходы - всего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</si>
  <si>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</si>
  <si>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</si>
  <si>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</si>
  <si>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</si>
  <si>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</si>
  <si>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</si>
  <si>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</si>
  <si>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</si>
  <si>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</si>
  <si>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</si>
  <si>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</si>
  <si>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</si>
  <si>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</si>
  <si>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</si>
  <si>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</si>
  <si>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</si>
  <si>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</si>
  <si>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</si>
  <si>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</si>
  <si>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лиц, принимаемых на должности стажеров</t>
  </si>
  <si>
    <t>139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</si>
  <si>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</si>
  <si>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</si>
  <si>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</si>
  <si>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</si>
  <si>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</si>
  <si>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Обеспечение специальным топливом и горюче-смазочными материалами вне рамок государственного оборонного заказа</t>
  </si>
  <si>
    <t>222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</si>
  <si>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</si>
  <si>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</si>
  <si>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</si>
  <si>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</si>
  <si>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</si>
  <si>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</si>
  <si>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Вещевое обеспечение вне рамок государственного оборонного заказа</t>
  </si>
  <si>
    <t>226</t>
  </si>
  <si>
    <t>Иные закупки товаров, работ и услуг для обеспечения государственных (муниципальных) нужд</t>
  </si>
  <si>
    <t>240</t>
  </si>
  <si>
    <t>Научно-исследовательские и опытно-конструкторские работы</t>
  </si>
  <si>
    <t>241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</si>
  <si>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</si>
  <si>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</si>
  <si>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</si>
  <si>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</si>
  <si>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</si>
  <si>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</si>
  <si>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</si>
  <si>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</si>
  <si>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</si>
  <si>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</si>
  <si>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</si>
  <si>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</si>
  <si>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</si>
  <si>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</si>
  <si>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</si>
  <si>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</si>
  <si>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</si>
  <si>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</si>
  <si>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</si>
  <si>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</si>
  <si>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</si>
  <si>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</si>
  <si>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</si>
  <si>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</si>
  <si>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416</t>
  </si>
  <si>
    <t>Капитальные вложения на строительство объектов недвижимого имущества государственными (муниципальными) учреждениями</t>
  </si>
  <si>
    <t>417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</si>
  <si>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</si>
  <si>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</si>
  <si>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</si>
  <si>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</si>
  <si>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</si>
  <si>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</si>
  <si>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</si>
  <si>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</si>
  <si>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</si>
  <si>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</si>
  <si>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</si>
  <si>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</si>
  <si>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</si>
  <si>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</si>
  <si>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</si>
  <si>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</si>
  <si>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</si>
  <si>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</si>
  <si>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</si>
  <si>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</si>
  <si>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t>Результат исполнения  (дефицит / профицит)</t>
  </si>
  <si>
    <t>450</t>
  </si>
  <si>
    <t>Форма 0503737 с. 3</t>
  </si>
  <si>
    <t>Источники финансирования дефицита средств - всего (стр. 520 + стр.590+ стр. 620 + стр. 700 + стр. 730 + стр. 820 + стр. 830)</t>
  </si>
  <si>
    <t>500</t>
  </si>
  <si>
    <t>Внутренние источники</t>
  </si>
  <si>
    <t>520</t>
  </si>
  <si>
    <t>Доходы от переоценки активов</t>
  </si>
  <si>
    <t>171</t>
  </si>
  <si>
    <t>Увеличение стоимости ценных бумаг, кроме акций и иных форм участия в капитале</t>
  </si>
  <si>
    <t xml:space="preserve">Увеличение задолженности по кредитам </t>
  </si>
  <si>
    <t>540</t>
  </si>
  <si>
    <t>Уменьшение стоимости ценных бумаг, кроме акций и иных форм участия в капитале</t>
  </si>
  <si>
    <t>620</t>
  </si>
  <si>
    <t>Уменьшение задолженности по ссудам и кредитам</t>
  </si>
  <si>
    <t>640</t>
  </si>
  <si>
    <t>Увеличение задолженности по внутреннему государственному (муниципальному ) долгу</t>
  </si>
  <si>
    <t>710</t>
  </si>
  <si>
    <t>Уменьшение задолженности по внутреннему государственному (муниципальному ) долгу</t>
  </si>
  <si>
    <t>810</t>
  </si>
  <si>
    <t>Движение денежных средств</t>
  </si>
  <si>
    <t>590</t>
  </si>
  <si>
    <t>x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</si>
  <si>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</si>
  <si>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</si>
  <si>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</si>
  <si>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</si>
  <si>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</si>
  <si>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</si>
  <si>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</si>
  <si>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</si>
  <si>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</si>
  <si>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</si>
  <si>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</si>
  <si>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</si>
  <si>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</si>
  <si>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</si>
  <si>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>увеличение остатков средств учреждения</t>
  </si>
  <si>
    <t>731</t>
  </si>
  <si>
    <t>уменьшение остатков средств учреждения</t>
  </si>
  <si>
    <t>732</t>
  </si>
  <si>
    <t>Форма 0503737 с. 4</t>
  </si>
  <si>
    <t>Изменение остатков по внутренним расчетам</t>
  </si>
  <si>
    <t>820</t>
  </si>
  <si>
    <t>увеличение остатков по внутренним расчетам                               (Кт 030404510)</t>
  </si>
  <si>
    <t>821</t>
  </si>
  <si>
    <t>уменьшение остатков по внутренним расчетам                    (Дт 030404610)</t>
  </si>
  <si>
    <t>822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</si>
  <si>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</si>
  <si>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</si>
  <si>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</si>
  <si>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</si>
  <si>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«02» марта 2017 г.</t>
  </si>
  <si>
    <t>Колмагорова Т.А.</t>
  </si>
  <si>
    <t>МБОУ ООШ № 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</si>
</sst>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1">
    <font>
      <sz val="8"/>
      <color indexed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8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8"/>
      <color indexed="9"/>
      <name val="Arial Cyr"/>
      <family val="0"/>
    </font>
    <font>
      <sz val="8"/>
      <color indexed="9"/>
      <name val="Arial"/>
      <family val="2"/>
    </font>
    <font>
      <sz val="7"/>
      <color indexed="9"/>
      <name val="Arial Cyr"/>
      <family val="2"/>
    </font>
    <font>
      <sz val="7"/>
      <color indexed="9"/>
      <name val="Arial"/>
      <family val="2"/>
    </font>
    <font>
      <b/>
      <i/>
      <sz val="8"/>
      <color indexed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3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21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49" fontId="21" fillId="0" borderId="0" xfId="0" applyNumberFormat="1" applyFont="1" applyAlignment="1">
      <alignment horizontal="right" vertical="top"/>
    </xf>
    <xf numFmtId="49" fontId="21" fillId="0" borderId="11" xfId="0" applyNumberFormat="1" applyFont="1" applyBorder="1" applyAlignment="1">
      <alignment horizontal="centerContinuous" vertical="top"/>
    </xf>
    <xf numFmtId="49" fontId="21" fillId="0" borderId="12" xfId="0" applyNumberFormat="1" applyFont="1" applyBorder="1" applyAlignment="1">
      <alignment horizontal="center" vertical="top"/>
    </xf>
    <xf numFmtId="0" fontId="21" fillId="0" borderId="0" xfId="0" applyFont="1" applyFill="1" applyAlignment="1">
      <alignment horizontal="right" vertical="top"/>
    </xf>
    <xf numFmtId="0" fontId="21" fillId="0" borderId="0" xfId="0" applyFont="1" applyFill="1" applyAlignment="1">
      <alignment horizontal="left" vertical="top" wrapText="1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0" xfId="0" applyNumberFormat="1" applyFont="1" applyFill="1" applyAlignment="1">
      <alignment horizontal="right" vertical="top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49" fontId="21" fillId="0" borderId="0" xfId="0" applyNumberFormat="1" applyFont="1" applyBorder="1" applyAlignment="1">
      <alignment vertical="top"/>
    </xf>
    <xf numFmtId="49" fontId="21" fillId="0" borderId="13" xfId="0" applyNumberFormat="1" applyFont="1" applyBorder="1" applyAlignment="1">
      <alignment horizontal="center" vertical="top"/>
    </xf>
    <xf numFmtId="0" fontId="21" fillId="0" borderId="0" xfId="0" applyFont="1" applyAlignment="1">
      <alignment horizontal="left" vertical="top" wrapText="1"/>
    </xf>
    <xf numFmtId="0" fontId="23" fillId="0" borderId="0" xfId="0" applyFont="1" applyBorder="1" applyAlignment="1">
      <alignment horizontal="left" vertical="top"/>
    </xf>
    <xf numFmtId="49" fontId="23" fillId="0" borderId="0" xfId="0" applyNumberFormat="1" applyFont="1" applyBorder="1" applyAlignment="1">
      <alignment vertical="top"/>
    </xf>
    <xf numFmtId="49" fontId="21" fillId="0" borderId="0" xfId="0" applyNumberFormat="1" applyFont="1" applyAlignment="1">
      <alignment vertical="top"/>
    </xf>
    <xf numFmtId="49" fontId="21" fillId="0" borderId="14" xfId="0" applyNumberFormat="1" applyFont="1" applyBorder="1" applyAlignment="1">
      <alignment horizontal="center" vertical="top"/>
    </xf>
    <xf numFmtId="49" fontId="21" fillId="0" borderId="0" xfId="0" applyNumberFormat="1" applyFont="1" applyBorder="1" applyAlignment="1">
      <alignment horizontal="centerContinuous" vertical="top"/>
    </xf>
    <xf numFmtId="0" fontId="24" fillId="0" borderId="0" xfId="0" applyFont="1" applyBorder="1" applyAlignment="1">
      <alignment horizontal="center" vertical="top"/>
    </xf>
    <xf numFmtId="49" fontId="21" fillId="0" borderId="0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vertical="top"/>
    </xf>
    <xf numFmtId="49" fontId="0" fillId="0" borderId="15" xfId="0" applyNumberFormat="1" applyFont="1" applyBorder="1" applyAlignment="1">
      <alignment vertical="top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 wrapText="1"/>
    </xf>
    <xf numFmtId="0" fontId="21" fillId="0" borderId="22" xfId="0" applyNumberFormat="1" applyFont="1" applyBorder="1" applyAlignment="1">
      <alignment horizontal="left" vertical="top" wrapText="1"/>
    </xf>
    <xf numFmtId="0" fontId="21" fillId="0" borderId="23" xfId="0" applyNumberFormat="1" applyFont="1" applyBorder="1" applyAlignment="1">
      <alignment horizontal="left" vertical="top" wrapText="1"/>
    </xf>
    <xf numFmtId="49" fontId="21" fillId="0" borderId="24" xfId="0" applyNumberFormat="1" applyFont="1" applyBorder="1" applyAlignment="1">
      <alignment horizontal="center" vertical="top"/>
    </xf>
    <xf numFmtId="49" fontId="21" fillId="0" borderId="25" xfId="0" applyNumberFormat="1" applyFont="1" applyBorder="1" applyAlignment="1">
      <alignment horizontal="center" vertical="top"/>
    </xf>
    <xf numFmtId="4" fontId="21" fillId="0" borderId="26" xfId="0" applyNumberFormat="1" applyFont="1" applyBorder="1" applyAlignment="1">
      <alignment horizontal="right" vertical="top"/>
    </xf>
    <xf numFmtId="4" fontId="21" fillId="0" borderId="25" xfId="0" applyNumberFormat="1" applyFont="1" applyBorder="1" applyAlignment="1">
      <alignment horizontal="right" vertical="top"/>
    </xf>
    <xf numFmtId="4" fontId="21" fillId="0" borderId="27" xfId="0" applyNumberFormat="1" applyFont="1" applyBorder="1" applyAlignment="1">
      <alignment horizontal="right" vertical="top"/>
    </xf>
    <xf numFmtId="0" fontId="21" fillId="0" borderId="28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49" fontId="21" fillId="0" borderId="29" xfId="0" applyNumberFormat="1" applyFont="1" applyBorder="1" applyAlignment="1">
      <alignment horizontal="center" vertical="top" wrapText="1"/>
    </xf>
    <xf numFmtId="49" fontId="21" fillId="0" borderId="29" xfId="0" applyNumberFormat="1" applyFont="1" applyBorder="1" applyAlignment="1">
      <alignment horizontal="center" vertical="top"/>
    </xf>
    <xf numFmtId="49" fontId="21" fillId="0" borderId="0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right" vertical="top"/>
    </xf>
    <xf numFmtId="0" fontId="22" fillId="0" borderId="0" xfId="0" applyFont="1" applyBorder="1" applyAlignment="1">
      <alignment horizontal="center" vertical="top"/>
    </xf>
    <xf numFmtId="49" fontId="21" fillId="0" borderId="0" xfId="0" applyNumberFormat="1" applyFont="1" applyBorder="1" applyAlignment="1">
      <alignment horizontal="right" vertical="top"/>
    </xf>
    <xf numFmtId="49" fontId="0" fillId="0" borderId="15" xfId="0" applyNumberFormat="1" applyFont="1" applyBorder="1" applyAlignment="1">
      <alignment horizontal="left" vertical="top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wrapText="1"/>
    </xf>
    <xf numFmtId="4" fontId="21" fillId="24" borderId="26" xfId="0" applyNumberFormat="1" applyFont="1" applyFill="1" applyBorder="1" applyAlignment="1" applyProtection="1">
      <alignment horizontal="right" vertical="top"/>
      <protection locked="0"/>
    </xf>
    <xf numFmtId="4" fontId="21" fillId="24" borderId="25" xfId="0" applyNumberFormat="1" applyFont="1" applyFill="1" applyBorder="1" applyAlignment="1" applyProtection="1">
      <alignment horizontal="right" vertical="top"/>
      <protection locked="0"/>
    </xf>
    <xf numFmtId="14" fontId="0" fillId="0" borderId="0" xfId="0" applyNumberFormat="1" applyAlignment="1">
      <alignment vertical="top"/>
    </xf>
    <xf numFmtId="0" fontId="26" fillId="0" borderId="0" xfId="0" applyFont="1" applyBorder="1" applyAlignment="1">
      <alignment horizontal="left" vertical="top" wrapText="1"/>
    </xf>
    <xf numFmtId="49" fontId="26" fillId="0" borderId="0" xfId="0" applyNumberFormat="1" applyFont="1" applyBorder="1" applyAlignment="1">
      <alignment horizontal="center" vertical="top" wrapText="1"/>
    </xf>
    <xf numFmtId="49" fontId="26" fillId="0" borderId="0" xfId="0" applyNumberFormat="1" applyFont="1" applyBorder="1" applyAlignment="1">
      <alignment horizontal="center" vertical="top"/>
    </xf>
    <xf numFmtId="0" fontId="27" fillId="0" borderId="0" xfId="0" applyFont="1" applyAlignment="1">
      <alignment vertical="top"/>
    </xf>
    <xf numFmtId="49" fontId="26" fillId="0" borderId="0" xfId="0" applyNumberFormat="1" applyFont="1" applyBorder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49" fontId="27" fillId="0" borderId="0" xfId="0" applyNumberFormat="1" applyFont="1" applyAlignment="1">
      <alignment horizontal="right" vertical="top"/>
    </xf>
    <xf numFmtId="0" fontId="26" fillId="0" borderId="0" xfId="0" applyFont="1" applyBorder="1" applyAlignment="1">
      <alignment horizontal="right"/>
    </xf>
    <xf numFmtId="49" fontId="26" fillId="0" borderId="0" xfId="0" applyNumberFormat="1" applyFont="1" applyBorder="1" applyAlignment="1">
      <alignment horizontal="left"/>
    </xf>
    <xf numFmtId="49" fontId="27" fillId="0" borderId="0" xfId="0" applyNumberFormat="1" applyFont="1" applyAlignment="1">
      <alignment/>
    </xf>
    <xf numFmtId="49" fontId="26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right" vertical="top"/>
    </xf>
    <xf numFmtId="0" fontId="28" fillId="0" borderId="0" xfId="0" applyFont="1" applyAlignment="1">
      <alignment horizontal="center" vertical="top"/>
    </xf>
    <xf numFmtId="0" fontId="29" fillId="0" borderId="0" xfId="0" applyFont="1" applyAlignment="1">
      <alignment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vertical="top"/>
    </xf>
    <xf numFmtId="0" fontId="27" fillId="0" borderId="0" xfId="0" applyFont="1" applyAlignment="1">
      <alignment horizontal="left" vertical="top"/>
    </xf>
    <xf numFmtId="0" fontId="26" fillId="0" borderId="0" xfId="0" applyFont="1" applyBorder="1" applyAlignment="1">
      <alignment vertical="top"/>
    </xf>
    <xf numFmtId="0" fontId="26" fillId="0" borderId="0" xfId="0" applyFont="1" applyBorder="1" applyAlignment="1">
      <alignment horizontal="left" vertical="top"/>
    </xf>
    <xf numFmtId="0" fontId="26" fillId="0" borderId="0" xfId="0" applyFont="1" applyAlignment="1">
      <alignment horizontal="right" vertical="top"/>
    </xf>
    <xf numFmtId="0" fontId="26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26" fillId="0" borderId="0" xfId="0" applyFont="1" applyAlignment="1">
      <alignment horizontal="left" vertical="top"/>
    </xf>
    <xf numFmtId="49" fontId="26" fillId="0" borderId="0" xfId="0" applyNumberFormat="1" applyFont="1" applyAlignment="1">
      <alignment vertical="top"/>
    </xf>
    <xf numFmtId="0" fontId="30" fillId="0" borderId="0" xfId="0" applyFont="1" applyAlignment="1">
      <alignment horizontal="right" vertical="top"/>
    </xf>
    <xf numFmtId="0" fontId="26" fillId="0" borderId="15" xfId="0" applyFont="1" applyBorder="1" applyAlignment="1">
      <alignment horizontal="left" vertical="top"/>
    </xf>
    <xf numFmtId="0" fontId="26" fillId="0" borderId="15" xfId="0" applyFont="1" applyBorder="1" applyAlignment="1">
      <alignment horizontal="center" vertical="top"/>
    </xf>
    <xf numFmtId="49" fontId="26" fillId="0" borderId="15" xfId="0" applyNumberFormat="1" applyFont="1" applyBorder="1" applyAlignment="1">
      <alignment vertical="top"/>
    </xf>
    <xf numFmtId="0" fontId="26" fillId="0" borderId="15" xfId="0" applyFont="1" applyBorder="1" applyAlignment="1">
      <alignment vertical="top"/>
    </xf>
    <xf numFmtId="0" fontId="29" fillId="0" borderId="0" xfId="0" applyFont="1" applyAlignment="1">
      <alignment horizontal="left" vertical="top"/>
    </xf>
    <xf numFmtId="0" fontId="28" fillId="0" borderId="0" xfId="0" applyFont="1" applyAlignment="1">
      <alignment vertical="top"/>
    </xf>
    <xf numFmtId="49" fontId="29" fillId="0" borderId="0" xfId="0" applyNumberFormat="1" applyFont="1" applyAlignment="1">
      <alignment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right" vertical="top"/>
    </xf>
    <xf numFmtId="0" fontId="26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right" vertical="top"/>
    </xf>
    <xf numFmtId="0" fontId="26" fillId="0" borderId="0" xfId="0" applyFont="1" applyAlignment="1">
      <alignment vertical="top"/>
    </xf>
    <xf numFmtId="0" fontId="26" fillId="0" borderId="0" xfId="0" applyFont="1" applyFill="1" applyBorder="1" applyAlignment="1">
      <alignment horizontal="center" vertical="top"/>
    </xf>
    <xf numFmtId="0" fontId="27" fillId="0" borderId="0" xfId="0" applyFont="1" applyAlignment="1">
      <alignment vertical="top"/>
    </xf>
    <xf numFmtId="2" fontId="0" fillId="0" borderId="15" xfId="0" applyNumberFormat="1" applyBorder="1" applyAlignment="1">
      <alignment vertical="top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30" xfId="0" applyNumberFormat="1" applyFont="1" applyBorder="1" applyAlignment="1">
      <alignment horizontal="center" vertical="center" wrapText="1"/>
    </xf>
    <xf numFmtId="49" fontId="21" fillId="0" borderId="23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3" fillId="24" borderId="0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49" fontId="21" fillId="0" borderId="31" xfId="0" applyNumberFormat="1" applyFont="1" applyBorder="1" applyAlignment="1">
      <alignment horizontal="center" vertical="center" wrapText="1"/>
    </xf>
    <xf numFmtId="49" fontId="21" fillId="0" borderId="32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5" fillId="0" borderId="28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49" fontId="26" fillId="0" borderId="0" xfId="0" applyNumberFormat="1" applyFont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49" fontId="26" fillId="0" borderId="0" xfId="0" applyNumberFormat="1" applyFont="1" applyBorder="1" applyAlignment="1">
      <alignment horizontal="center" vertical="top"/>
    </xf>
    <xf numFmtId="0" fontId="26" fillId="0" borderId="0" xfId="0" applyFont="1" applyBorder="1" applyAlignment="1">
      <alignment horizontal="center" wrapText="1"/>
    </xf>
    <xf numFmtId="49" fontId="26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6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showZeros="0" zoomScalePageLayoutView="0" workbookViewId="0" topLeftCell="A1">
      <selection activeCell="E31" sqref="E31"/>
    </sheetView>
  </sheetViews>
  <sheetFormatPr defaultColWidth="9.33203125" defaultRowHeight="11.25"/>
  <cols>
    <col min="1" max="1" width="47.5" style="0" customWidth="1"/>
    <col min="2" max="2" width="94.16015625" style="0" hidden="1" customWidth="1"/>
    <col min="3" max="4" width="6.66015625" style="0" customWidth="1"/>
    <col min="5" max="11" width="16.16015625" style="0" customWidth="1"/>
    <col min="12" max="12" width="2" style="0" customWidth="1"/>
    <col min="13" max="13" width="49.66015625" style="0" customWidth="1"/>
    <col min="14" max="15" width="6.66015625" style="0" customWidth="1"/>
    <col min="16" max="20" width="16.16015625" style="0" customWidth="1"/>
  </cols>
  <sheetData>
    <row r="1" spans="1:11" ht="12.75">
      <c r="A1" s="105" t="s">
        <v>0</v>
      </c>
      <c r="B1" s="105"/>
      <c r="C1" s="106"/>
      <c r="D1" s="106"/>
      <c r="E1" s="106"/>
      <c r="F1" s="106"/>
      <c r="G1" s="106"/>
      <c r="H1" s="106"/>
      <c r="I1" s="106"/>
      <c r="J1" s="1"/>
      <c r="K1" s="2"/>
    </row>
    <row r="2" spans="1:11" ht="13.5" thickBo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3"/>
      <c r="K2" s="4" t="s">
        <v>2</v>
      </c>
    </row>
    <row r="3" spans="1:11" ht="11.25">
      <c r="A3" s="5"/>
      <c r="B3" s="5"/>
      <c r="C3" s="3"/>
      <c r="D3" s="3"/>
      <c r="E3" s="3"/>
      <c r="F3" s="3"/>
      <c r="G3" s="3"/>
      <c r="H3" s="3"/>
      <c r="I3" s="3"/>
      <c r="J3" s="6" t="s">
        <v>3</v>
      </c>
      <c r="K3" s="7" t="s">
        <v>4</v>
      </c>
    </row>
    <row r="4" spans="1:11" ht="12.75">
      <c r="A4" s="108" t="s">
        <v>60</v>
      </c>
      <c r="B4" s="108"/>
      <c r="C4" s="108"/>
      <c r="D4" s="108"/>
      <c r="E4" s="108"/>
      <c r="F4" s="108"/>
      <c r="G4" s="108"/>
      <c r="H4" s="108"/>
      <c r="I4" s="108"/>
      <c r="J4" s="6" t="s">
        <v>5</v>
      </c>
      <c r="K4" s="8" t="s">
        <v>61</v>
      </c>
    </row>
    <row r="5" spans="1:11" ht="11.25">
      <c r="A5" s="9" t="s">
        <v>6</v>
      </c>
      <c r="B5" s="10" t="s">
        <v>62</v>
      </c>
      <c r="C5" s="116" t="s">
        <v>246</v>
      </c>
      <c r="D5" s="116"/>
      <c r="E5" s="116"/>
      <c r="F5" s="116"/>
      <c r="G5" s="116"/>
      <c r="H5" s="116"/>
      <c r="I5" s="116"/>
      <c r="J5" s="9" t="s">
        <v>7</v>
      </c>
      <c r="K5" s="11"/>
    </row>
    <row r="6" spans="1:11" ht="11.25">
      <c r="A6" s="9" t="s">
        <v>8</v>
      </c>
      <c r="B6" s="10"/>
      <c r="C6" s="117"/>
      <c r="D6" s="117"/>
      <c r="E6" s="117"/>
      <c r="F6" s="117"/>
      <c r="G6" s="117"/>
      <c r="H6" s="117"/>
      <c r="I6" s="117"/>
      <c r="J6" s="9"/>
      <c r="K6" s="11"/>
    </row>
    <row r="7" spans="1:11" ht="11.25">
      <c r="A7" s="9" t="s">
        <v>9</v>
      </c>
      <c r="B7" s="10"/>
      <c r="C7" s="117"/>
      <c r="D7" s="117"/>
      <c r="E7" s="117"/>
      <c r="F7" s="117"/>
      <c r="G7" s="117"/>
      <c r="H7" s="117"/>
      <c r="I7" s="117"/>
      <c r="J7" s="12" t="s">
        <v>10</v>
      </c>
      <c r="K7" s="11"/>
    </row>
    <row r="8" spans="1:11" ht="11.25">
      <c r="A8" s="13" t="s">
        <v>11</v>
      </c>
      <c r="B8" s="14"/>
      <c r="C8" s="15"/>
      <c r="D8" s="15"/>
      <c r="E8" s="15"/>
      <c r="F8" s="16"/>
      <c r="G8" s="16"/>
      <c r="H8" s="16"/>
      <c r="I8" s="16"/>
      <c r="J8" s="13" t="s">
        <v>12</v>
      </c>
      <c r="K8" s="17"/>
    </row>
    <row r="9" spans="1:11" ht="11.25">
      <c r="A9" s="13" t="s">
        <v>13</v>
      </c>
      <c r="B9" s="18"/>
      <c r="C9" s="118"/>
      <c r="D9" s="118"/>
      <c r="E9" s="118"/>
      <c r="F9" s="118"/>
      <c r="G9" s="118"/>
      <c r="H9" s="118"/>
      <c r="I9" s="118"/>
      <c r="J9" s="13" t="s">
        <v>14</v>
      </c>
      <c r="K9" s="17" t="s">
        <v>63</v>
      </c>
    </row>
    <row r="10" spans="1:11" ht="11.25">
      <c r="A10" s="13" t="s">
        <v>15</v>
      </c>
      <c r="B10" s="14"/>
      <c r="C10" s="19" t="s">
        <v>64</v>
      </c>
      <c r="D10" s="19"/>
      <c r="E10" s="19"/>
      <c r="F10" s="20"/>
      <c r="G10" s="20"/>
      <c r="H10" s="20"/>
      <c r="I10" s="20"/>
      <c r="J10" s="13"/>
      <c r="K10" s="17"/>
    </row>
    <row r="11" spans="1:11" ht="11.25">
      <c r="A11" s="13" t="s">
        <v>16</v>
      </c>
      <c r="B11" s="14"/>
      <c r="C11" s="14" t="s">
        <v>17</v>
      </c>
      <c r="D11" s="14"/>
      <c r="E11" s="14"/>
      <c r="F11" s="21"/>
      <c r="G11" s="21"/>
      <c r="H11" s="21"/>
      <c r="I11" s="21"/>
      <c r="J11" s="13"/>
      <c r="K11" s="17"/>
    </row>
    <row r="12" spans="1:11" ht="12" thickBot="1">
      <c r="A12" s="13" t="s">
        <v>18</v>
      </c>
      <c r="B12" s="14"/>
      <c r="C12" s="14" t="s">
        <v>19</v>
      </c>
      <c r="D12" s="14"/>
      <c r="E12" s="14"/>
      <c r="F12" s="21"/>
      <c r="G12" s="21"/>
      <c r="H12" s="21"/>
      <c r="I12" s="21"/>
      <c r="J12" s="13" t="s">
        <v>20</v>
      </c>
      <c r="K12" s="22" t="s">
        <v>21</v>
      </c>
    </row>
    <row r="13" spans="1:11" ht="11.25">
      <c r="A13" s="14"/>
      <c r="B13" s="14"/>
      <c r="C13" s="14"/>
      <c r="D13" s="14"/>
      <c r="E13" s="14"/>
      <c r="F13" s="21"/>
      <c r="G13" s="21"/>
      <c r="H13" s="21"/>
      <c r="I13" s="21"/>
      <c r="J13" s="13"/>
      <c r="K13" s="23"/>
    </row>
    <row r="14" spans="1:11" ht="12">
      <c r="A14" s="121" t="s">
        <v>22</v>
      </c>
      <c r="B14" s="121"/>
      <c r="C14" s="121"/>
      <c r="D14" s="121"/>
      <c r="E14" s="121"/>
      <c r="F14" s="121"/>
      <c r="G14" s="121"/>
      <c r="H14" s="121"/>
      <c r="I14" s="121"/>
      <c r="J14" s="24"/>
      <c r="K14" s="25"/>
    </row>
    <row r="15" spans="1:11" ht="11.25">
      <c r="A15" s="26"/>
      <c r="B15" s="26"/>
      <c r="C15" s="26"/>
      <c r="D15" s="26"/>
      <c r="E15" s="27"/>
      <c r="F15" s="28"/>
      <c r="G15" s="28"/>
      <c r="H15" s="28"/>
      <c r="I15" s="28"/>
      <c r="J15" s="28"/>
      <c r="K15" s="27"/>
    </row>
    <row r="16" spans="1:11" ht="11.25">
      <c r="A16" s="122" t="s">
        <v>23</v>
      </c>
      <c r="B16" s="114"/>
      <c r="C16" s="114" t="s">
        <v>24</v>
      </c>
      <c r="D16" s="114" t="s">
        <v>25</v>
      </c>
      <c r="E16" s="109" t="s">
        <v>26</v>
      </c>
      <c r="F16" s="111" t="s">
        <v>27</v>
      </c>
      <c r="G16" s="112"/>
      <c r="H16" s="112"/>
      <c r="I16" s="112"/>
      <c r="J16" s="113"/>
      <c r="K16" s="119" t="s">
        <v>28</v>
      </c>
    </row>
    <row r="17" spans="1:11" ht="33.75">
      <c r="A17" s="123"/>
      <c r="B17" s="115"/>
      <c r="C17" s="115"/>
      <c r="D17" s="115"/>
      <c r="E17" s="110"/>
      <c r="F17" s="29" t="s">
        <v>29</v>
      </c>
      <c r="G17" s="29" t="s">
        <v>30</v>
      </c>
      <c r="H17" s="31" t="s">
        <v>31</v>
      </c>
      <c r="I17" s="30" t="s">
        <v>32</v>
      </c>
      <c r="J17" s="30" t="s">
        <v>33</v>
      </c>
      <c r="K17" s="120"/>
    </row>
    <row r="18" spans="1:11" ht="12" thickBot="1">
      <c r="A18" s="32">
        <v>1</v>
      </c>
      <c r="B18" s="33"/>
      <c r="C18" s="33">
        <v>2</v>
      </c>
      <c r="D18" s="33">
        <v>3</v>
      </c>
      <c r="E18" s="34" t="s">
        <v>34</v>
      </c>
      <c r="F18" s="35" t="s">
        <v>35</v>
      </c>
      <c r="G18" s="34" t="s">
        <v>36</v>
      </c>
      <c r="H18" s="34" t="s">
        <v>37</v>
      </c>
      <c r="I18" s="34" t="s">
        <v>38</v>
      </c>
      <c r="J18" s="34" t="s">
        <v>39</v>
      </c>
      <c r="K18" s="36" t="s">
        <v>40</v>
      </c>
    </row>
    <row r="19" spans="1:11" ht="11.25">
      <c r="A19" s="37" t="s">
        <v>65</v>
      </c>
      <c r="B19" s="38"/>
      <c r="C19" s="39" t="s">
        <v>66</v>
      </c>
      <c r="D19" s="40"/>
      <c r="E19" s="41">
        <f>E31</f>
        <v>771000</v>
      </c>
      <c r="F19" s="41">
        <f>F31</f>
        <v>761773.31</v>
      </c>
      <c r="G19" s="42"/>
      <c r="H19" s="42"/>
      <c r="I19" s="42"/>
      <c r="J19" s="42">
        <f>F19</f>
        <v>761773.31</v>
      </c>
      <c r="K19" s="43">
        <f>E19-F19</f>
        <v>9226.689999999944</v>
      </c>
    </row>
    <row r="20" spans="1:11" ht="11.25">
      <c r="A20" s="37" t="s">
        <v>67</v>
      </c>
      <c r="B20" s="38"/>
      <c r="C20" s="39" t="s">
        <v>68</v>
      </c>
      <c r="D20" s="40" t="s">
        <v>69</v>
      </c>
      <c r="E20" s="41"/>
      <c r="F20" s="41"/>
      <c r="G20" s="42"/>
      <c r="H20" s="42"/>
      <c r="I20" s="42"/>
      <c r="J20" s="42"/>
      <c r="K20" s="43"/>
    </row>
    <row r="21" spans="1:11" ht="11.25">
      <c r="A21" s="37" t="s">
        <v>70</v>
      </c>
      <c r="B21" s="38"/>
      <c r="C21" s="39" t="s">
        <v>71</v>
      </c>
      <c r="D21" s="40" t="s">
        <v>72</v>
      </c>
      <c r="E21" s="41"/>
      <c r="F21" s="41"/>
      <c r="G21" s="42"/>
      <c r="H21" s="42"/>
      <c r="I21" s="42"/>
      <c r="J21" s="42"/>
      <c r="K21" s="43"/>
    </row>
    <row r="22" spans="1:11" ht="22.5">
      <c r="A22" s="37" t="s">
        <v>73</v>
      </c>
      <c r="B22" s="38"/>
      <c r="C22" s="39" t="s">
        <v>74</v>
      </c>
      <c r="D22" s="40" t="s">
        <v>75</v>
      </c>
      <c r="E22" s="41"/>
      <c r="F22" s="41"/>
      <c r="G22" s="42"/>
      <c r="H22" s="42"/>
      <c r="I22" s="42"/>
      <c r="J22" s="42"/>
      <c r="K22" s="43"/>
    </row>
    <row r="23" spans="1:11" ht="11.25">
      <c r="A23" s="37" t="s">
        <v>76</v>
      </c>
      <c r="B23" s="38"/>
      <c r="C23" s="39" t="s">
        <v>77</v>
      </c>
      <c r="D23" s="40" t="s">
        <v>78</v>
      </c>
      <c r="E23" s="41"/>
      <c r="F23" s="41"/>
      <c r="G23" s="42"/>
      <c r="H23" s="42"/>
      <c r="I23" s="42"/>
      <c r="J23" s="42"/>
      <c r="K23" s="43"/>
    </row>
    <row r="24" spans="1:11" ht="22.5">
      <c r="A24" s="37" t="s">
        <v>79</v>
      </c>
      <c r="B24" s="38"/>
      <c r="C24" s="39" t="s">
        <v>80</v>
      </c>
      <c r="D24" s="40" t="s">
        <v>81</v>
      </c>
      <c r="E24" s="41"/>
      <c r="F24" s="41"/>
      <c r="G24" s="42"/>
      <c r="H24" s="42"/>
      <c r="I24" s="42"/>
      <c r="J24" s="42"/>
      <c r="K24" s="43"/>
    </row>
    <row r="25" spans="1:11" ht="22.5">
      <c r="A25" s="37" t="s">
        <v>82</v>
      </c>
      <c r="B25" s="38"/>
      <c r="C25" s="39" t="s">
        <v>83</v>
      </c>
      <c r="D25" s="40" t="s">
        <v>84</v>
      </c>
      <c r="E25" s="41"/>
      <c r="F25" s="41"/>
      <c r="G25" s="42"/>
      <c r="H25" s="42"/>
      <c r="I25" s="42"/>
      <c r="J25" s="42"/>
      <c r="K25" s="43"/>
    </row>
    <row r="26" spans="1:11" ht="11.25">
      <c r="A26" s="37" t="s">
        <v>85</v>
      </c>
      <c r="B26" s="38"/>
      <c r="C26" s="39" t="s">
        <v>86</v>
      </c>
      <c r="D26" s="40" t="s">
        <v>87</v>
      </c>
      <c r="E26" s="41"/>
      <c r="F26" s="41"/>
      <c r="G26" s="42"/>
      <c r="H26" s="42"/>
      <c r="I26" s="42"/>
      <c r="J26" s="42"/>
      <c r="K26" s="43"/>
    </row>
    <row r="27" spans="1:11" ht="11.25">
      <c r="A27" s="37" t="s">
        <v>88</v>
      </c>
      <c r="B27" s="38"/>
      <c r="C27" s="39" t="s">
        <v>89</v>
      </c>
      <c r="D27" s="40" t="s">
        <v>90</v>
      </c>
      <c r="E27" s="41"/>
      <c r="F27" s="41"/>
      <c r="G27" s="42"/>
      <c r="H27" s="42"/>
      <c r="I27" s="42"/>
      <c r="J27" s="42"/>
      <c r="K27" s="43"/>
    </row>
    <row r="28" spans="1:11" ht="11.25">
      <c r="A28" s="37" t="s">
        <v>91</v>
      </c>
      <c r="B28" s="38"/>
      <c r="C28" s="39" t="s">
        <v>92</v>
      </c>
      <c r="D28" s="40" t="s">
        <v>93</v>
      </c>
      <c r="E28" s="41"/>
      <c r="F28" s="41"/>
      <c r="G28" s="42"/>
      <c r="H28" s="42"/>
      <c r="I28" s="42"/>
      <c r="J28" s="42"/>
      <c r="K28" s="43"/>
    </row>
    <row r="29" spans="1:11" ht="11.25">
      <c r="A29" s="37" t="s">
        <v>94</v>
      </c>
      <c r="B29" s="38"/>
      <c r="C29" s="39" t="s">
        <v>95</v>
      </c>
      <c r="D29" s="40" t="s">
        <v>96</v>
      </c>
      <c r="E29" s="41"/>
      <c r="F29" s="41"/>
      <c r="G29" s="42"/>
      <c r="H29" s="42"/>
      <c r="I29" s="42"/>
      <c r="J29" s="42"/>
      <c r="K29" s="43"/>
    </row>
    <row r="30" spans="1:11" ht="11.25">
      <c r="A30" s="37" t="s">
        <v>97</v>
      </c>
      <c r="B30" s="38"/>
      <c r="C30" s="39" t="s">
        <v>98</v>
      </c>
      <c r="D30" s="40" t="s">
        <v>99</v>
      </c>
      <c r="E30" s="41"/>
      <c r="F30" s="41"/>
      <c r="G30" s="42"/>
      <c r="H30" s="42"/>
      <c r="I30" s="42"/>
      <c r="J30" s="42"/>
      <c r="K30" s="43"/>
    </row>
    <row r="31" spans="1:11" ht="12" thickBot="1">
      <c r="A31" s="37" t="s">
        <v>100</v>
      </c>
      <c r="B31" s="38"/>
      <c r="C31" s="39" t="s">
        <v>101</v>
      </c>
      <c r="D31" s="40" t="s">
        <v>102</v>
      </c>
      <c r="E31" s="56">
        <v>771000</v>
      </c>
      <c r="F31" s="56">
        <v>761773.31</v>
      </c>
      <c r="G31" s="42"/>
      <c r="H31" s="42"/>
      <c r="I31" s="42"/>
      <c r="J31" s="42">
        <f>F31</f>
        <v>761773.31</v>
      </c>
      <c r="K31" s="43">
        <f>E31-J31</f>
        <v>9226.689999999944</v>
      </c>
    </row>
    <row r="32" spans="1:11" ht="9.75" customHeight="1">
      <c r="A32" s="44"/>
      <c r="B32" s="46"/>
      <c r="C32" s="47"/>
      <c r="D32" s="47"/>
      <c r="E32" s="48"/>
      <c r="F32" s="48"/>
      <c r="G32" s="48"/>
      <c r="H32" s="48"/>
      <c r="I32" s="48"/>
      <c r="J32" s="48"/>
      <c r="K32" s="48"/>
    </row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 sheet="1"/>
  <mergeCells count="15">
    <mergeCell ref="K16:K17"/>
    <mergeCell ref="A14:I14"/>
    <mergeCell ref="A16:A17"/>
    <mergeCell ref="B16:B17"/>
    <mergeCell ref="D16:D17"/>
    <mergeCell ref="A1:I1"/>
    <mergeCell ref="A2:I2"/>
    <mergeCell ref="A4:I4"/>
    <mergeCell ref="E16:E17"/>
    <mergeCell ref="F16:J16"/>
    <mergeCell ref="C16:C17"/>
    <mergeCell ref="C5:I5"/>
    <mergeCell ref="C6:I6"/>
    <mergeCell ref="C7:I7"/>
    <mergeCell ref="C9:I9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showGridLines="0" showZeros="0" tabSelected="1" zoomScalePageLayoutView="0" workbookViewId="0" topLeftCell="A1">
      <selection activeCell="E6" sqref="E6"/>
    </sheetView>
  </sheetViews>
  <sheetFormatPr defaultColWidth="9.33203125" defaultRowHeight="11.25"/>
  <cols>
    <col min="1" max="1" width="47.5" style="0" customWidth="1"/>
    <col min="2" max="2" width="94.16015625" style="0" hidden="1" customWidth="1"/>
    <col min="3" max="4" width="6.66015625" style="0" customWidth="1"/>
    <col min="5" max="11" width="16.16015625" style="0" customWidth="1"/>
    <col min="12" max="12" width="2" style="0" customWidth="1"/>
    <col min="13" max="13" width="49.66015625" style="0" customWidth="1"/>
    <col min="14" max="15" width="6.66015625" style="0" customWidth="1"/>
    <col min="16" max="20" width="16.16015625" style="0" customWidth="1"/>
  </cols>
  <sheetData>
    <row r="1" spans="1:11" ht="11.25" customHeight="1">
      <c r="A1" s="121" t="s">
        <v>41</v>
      </c>
      <c r="B1" s="121"/>
      <c r="C1" s="121"/>
      <c r="D1" s="121"/>
      <c r="E1" s="121"/>
      <c r="F1" s="121"/>
      <c r="G1" s="121"/>
      <c r="H1" s="121"/>
      <c r="I1" s="121"/>
      <c r="J1" s="24"/>
      <c r="K1" s="6"/>
    </row>
    <row r="2" spans="1:11" ht="15.75" customHeight="1">
      <c r="A2" s="26"/>
      <c r="B2" s="26"/>
      <c r="C2" s="26"/>
      <c r="D2" s="26"/>
      <c r="E2" s="28"/>
      <c r="F2" s="28"/>
      <c r="G2" s="28"/>
      <c r="H2" s="28"/>
      <c r="I2" s="28"/>
      <c r="J2" s="28"/>
      <c r="K2" s="50" t="s">
        <v>103</v>
      </c>
    </row>
    <row r="3" spans="1:11" ht="11.25" customHeight="1">
      <c r="A3" s="122" t="s">
        <v>23</v>
      </c>
      <c r="B3" s="114"/>
      <c r="C3" s="114" t="s">
        <v>24</v>
      </c>
      <c r="D3" s="114" t="s">
        <v>25</v>
      </c>
      <c r="E3" s="109" t="s">
        <v>26</v>
      </c>
      <c r="F3" s="111" t="s">
        <v>27</v>
      </c>
      <c r="G3" s="112"/>
      <c r="H3" s="112"/>
      <c r="I3" s="112"/>
      <c r="J3" s="113"/>
      <c r="K3" s="119" t="s">
        <v>28</v>
      </c>
    </row>
    <row r="4" spans="1:11" ht="19.5" customHeight="1">
      <c r="A4" s="123"/>
      <c r="B4" s="115"/>
      <c r="C4" s="115"/>
      <c r="D4" s="115"/>
      <c r="E4" s="110"/>
      <c r="F4" s="29" t="s">
        <v>29</v>
      </c>
      <c r="G4" s="29" t="s">
        <v>30</v>
      </c>
      <c r="H4" s="31" t="s">
        <v>31</v>
      </c>
      <c r="I4" s="30" t="s">
        <v>32</v>
      </c>
      <c r="J4" s="30" t="s">
        <v>33</v>
      </c>
      <c r="K4" s="120"/>
    </row>
    <row r="5" spans="1:11" ht="9" customHeight="1" thickBot="1">
      <c r="A5" s="32">
        <v>1</v>
      </c>
      <c r="B5" s="33"/>
      <c r="C5" s="33">
        <v>2</v>
      </c>
      <c r="D5" s="33">
        <v>3</v>
      </c>
      <c r="E5" s="34" t="s">
        <v>34</v>
      </c>
      <c r="F5" s="35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6" t="s">
        <v>40</v>
      </c>
    </row>
    <row r="6" spans="1:11" ht="11.25">
      <c r="A6" s="37" t="s">
        <v>104</v>
      </c>
      <c r="B6" s="38"/>
      <c r="C6" s="39" t="s">
        <v>105</v>
      </c>
      <c r="D6" s="40" t="s">
        <v>87</v>
      </c>
      <c r="E6" s="41">
        <f>E8+E18+E31+E42</f>
        <v>771000</v>
      </c>
      <c r="F6" s="41">
        <f>F8+F18+F31+F42</f>
        <v>761773.31</v>
      </c>
      <c r="G6" s="42">
        <f>G8+G18+G31+G42</f>
        <v>0</v>
      </c>
      <c r="H6" s="42">
        <f>H8+H18+H31+H42</f>
        <v>0</v>
      </c>
      <c r="I6" s="42">
        <f>I8+I18+I31+I42</f>
        <v>0</v>
      </c>
      <c r="J6" s="42">
        <f>F6+G6+H6+I6</f>
        <v>761773.31</v>
      </c>
      <c r="K6" s="43">
        <f>E6-J6</f>
        <v>9226.689999999944</v>
      </c>
    </row>
    <row r="7" spans="1:11" ht="56.25">
      <c r="A7" s="37" t="s">
        <v>106</v>
      </c>
      <c r="B7" s="38"/>
      <c r="C7" s="39" t="s">
        <v>105</v>
      </c>
      <c r="D7" s="40" t="s">
        <v>101</v>
      </c>
      <c r="E7" s="41">
        <f>E8</f>
        <v>0</v>
      </c>
      <c r="F7" s="41"/>
      <c r="G7" s="42"/>
      <c r="H7" s="42">
        <f>H8</f>
        <v>0</v>
      </c>
      <c r="I7" s="42"/>
      <c r="J7" s="42">
        <f aca="true" t="shared" si="0" ref="J7:J51">F7+G7+H7+I7</f>
        <v>0</v>
      </c>
      <c r="K7" s="43">
        <f aca="true" t="shared" si="1" ref="K7:K51">E7-J7</f>
        <v>0</v>
      </c>
    </row>
    <row r="8" spans="1:11" ht="22.5">
      <c r="A8" s="37" t="s">
        <v>107</v>
      </c>
      <c r="B8" s="38"/>
      <c r="C8" s="39" t="s">
        <v>105</v>
      </c>
      <c r="D8" s="40" t="s">
        <v>108</v>
      </c>
      <c r="E8" s="41">
        <f>E10+E11</f>
        <v>0</v>
      </c>
      <c r="F8" s="41"/>
      <c r="G8" s="42"/>
      <c r="H8" s="42">
        <f>H10+H11</f>
        <v>0</v>
      </c>
      <c r="I8" s="42"/>
      <c r="J8" s="42">
        <f t="shared" si="0"/>
        <v>0</v>
      </c>
      <c r="K8" s="43">
        <f t="shared" si="1"/>
        <v>0</v>
      </c>
    </row>
    <row r="9" spans="1:11" ht="11.25">
      <c r="A9" s="37" t="s">
        <v>109</v>
      </c>
      <c r="B9" s="38"/>
      <c r="C9" s="39" t="s">
        <v>105</v>
      </c>
      <c r="D9" s="40" t="s">
        <v>110</v>
      </c>
      <c r="E9" s="41"/>
      <c r="F9" s="41"/>
      <c r="G9" s="42"/>
      <c r="H9" s="42"/>
      <c r="I9" s="42"/>
      <c r="J9" s="42">
        <f t="shared" si="0"/>
        <v>0</v>
      </c>
      <c r="K9" s="43">
        <f t="shared" si="1"/>
        <v>0</v>
      </c>
    </row>
    <row r="10" spans="1:11" ht="22.5">
      <c r="A10" s="37" t="s">
        <v>111</v>
      </c>
      <c r="B10" s="38"/>
      <c r="C10" s="39" t="s">
        <v>105</v>
      </c>
      <c r="D10" s="40" t="s">
        <v>112</v>
      </c>
      <c r="E10" s="56"/>
      <c r="F10" s="41"/>
      <c r="G10" s="42"/>
      <c r="H10" s="57"/>
      <c r="I10" s="42"/>
      <c r="J10" s="42">
        <f t="shared" si="0"/>
        <v>0</v>
      </c>
      <c r="K10" s="43">
        <f t="shared" si="1"/>
        <v>0</v>
      </c>
    </row>
    <row r="11" spans="1:11" ht="45">
      <c r="A11" s="37" t="s">
        <v>113</v>
      </c>
      <c r="B11" s="38"/>
      <c r="C11" s="39" t="s">
        <v>105</v>
      </c>
      <c r="D11" s="40" t="s">
        <v>114</v>
      </c>
      <c r="E11" s="56"/>
      <c r="F11" s="41"/>
      <c r="G11" s="42"/>
      <c r="H11" s="57"/>
      <c r="I11" s="42"/>
      <c r="J11" s="42">
        <f t="shared" si="0"/>
        <v>0</v>
      </c>
      <c r="K11" s="43">
        <f t="shared" si="1"/>
        <v>0</v>
      </c>
    </row>
    <row r="12" spans="1:11" ht="45">
      <c r="A12" s="37" t="s">
        <v>115</v>
      </c>
      <c r="B12" s="38"/>
      <c r="C12" s="39" t="s">
        <v>105</v>
      </c>
      <c r="D12" s="40" t="s">
        <v>116</v>
      </c>
      <c r="E12" s="41"/>
      <c r="F12" s="41"/>
      <c r="G12" s="42"/>
      <c r="H12" s="42"/>
      <c r="I12" s="42"/>
      <c r="J12" s="42">
        <f t="shared" si="0"/>
        <v>0</v>
      </c>
      <c r="K12" s="43">
        <f t="shared" si="1"/>
        <v>0</v>
      </c>
    </row>
    <row r="13" spans="1:11" ht="33.75">
      <c r="A13" s="37" t="s">
        <v>117</v>
      </c>
      <c r="B13" s="38"/>
      <c r="C13" s="39" t="s">
        <v>105</v>
      </c>
      <c r="D13" s="40" t="s">
        <v>72</v>
      </c>
      <c r="E13" s="41"/>
      <c r="F13" s="41"/>
      <c r="G13" s="42"/>
      <c r="H13" s="42"/>
      <c r="I13" s="42"/>
      <c r="J13" s="42">
        <f t="shared" si="0"/>
        <v>0</v>
      </c>
      <c r="K13" s="43">
        <f t="shared" si="1"/>
        <v>0</v>
      </c>
    </row>
    <row r="14" spans="1:11" ht="22.5">
      <c r="A14" s="37" t="s">
        <v>118</v>
      </c>
      <c r="B14" s="38"/>
      <c r="C14" s="39" t="s">
        <v>105</v>
      </c>
      <c r="D14" s="40" t="s">
        <v>119</v>
      </c>
      <c r="E14" s="41"/>
      <c r="F14" s="41"/>
      <c r="G14" s="42"/>
      <c r="H14" s="42"/>
      <c r="I14" s="42"/>
      <c r="J14" s="42">
        <f t="shared" si="0"/>
        <v>0</v>
      </c>
      <c r="K14" s="43">
        <f t="shared" si="1"/>
        <v>0</v>
      </c>
    </row>
    <row r="15" spans="1:11" ht="33.75">
      <c r="A15" s="37" t="s">
        <v>120</v>
      </c>
      <c r="B15" s="38"/>
      <c r="C15" s="39" t="s">
        <v>105</v>
      </c>
      <c r="D15" s="40" t="s">
        <v>121</v>
      </c>
      <c r="E15" s="41"/>
      <c r="F15" s="41"/>
      <c r="G15" s="42"/>
      <c r="H15" s="42"/>
      <c r="I15" s="42"/>
      <c r="J15" s="42">
        <f t="shared" si="0"/>
        <v>0</v>
      </c>
      <c r="K15" s="43">
        <f t="shared" si="1"/>
        <v>0</v>
      </c>
    </row>
    <row r="16" spans="1:11" ht="22.5">
      <c r="A16" s="37" t="s">
        <v>122</v>
      </c>
      <c r="B16" s="38"/>
      <c r="C16" s="39" t="s">
        <v>105</v>
      </c>
      <c r="D16" s="40" t="s">
        <v>123</v>
      </c>
      <c r="E16" s="41"/>
      <c r="F16" s="41"/>
      <c r="G16" s="42"/>
      <c r="H16" s="42"/>
      <c r="I16" s="42"/>
      <c r="J16" s="42">
        <f t="shared" si="0"/>
        <v>0</v>
      </c>
      <c r="K16" s="43">
        <f t="shared" si="1"/>
        <v>0</v>
      </c>
    </row>
    <row r="17" spans="1:11" ht="33.75">
      <c r="A17" s="37" t="s">
        <v>124</v>
      </c>
      <c r="B17" s="38"/>
      <c r="C17" s="39" t="s">
        <v>105</v>
      </c>
      <c r="D17" s="40" t="s">
        <v>125</v>
      </c>
      <c r="E17" s="41"/>
      <c r="F17" s="41"/>
      <c r="G17" s="42"/>
      <c r="H17" s="42"/>
      <c r="I17" s="42"/>
      <c r="J17" s="42">
        <f t="shared" si="0"/>
        <v>0</v>
      </c>
      <c r="K17" s="43">
        <f t="shared" si="1"/>
        <v>0</v>
      </c>
    </row>
    <row r="18" spans="1:11" ht="22.5">
      <c r="A18" s="37" t="s">
        <v>126</v>
      </c>
      <c r="B18" s="38"/>
      <c r="C18" s="39" t="s">
        <v>105</v>
      </c>
      <c r="D18" s="40" t="s">
        <v>105</v>
      </c>
      <c r="E18" s="41">
        <f>E26</f>
        <v>677000</v>
      </c>
      <c r="F18" s="41">
        <f>F26</f>
        <v>668773.31</v>
      </c>
      <c r="G18" s="42">
        <f>G26</f>
        <v>0</v>
      </c>
      <c r="H18" s="42">
        <f>H26</f>
        <v>0</v>
      </c>
      <c r="I18" s="42"/>
      <c r="J18" s="42">
        <f t="shared" si="0"/>
        <v>668773.31</v>
      </c>
      <c r="K18" s="43">
        <f t="shared" si="1"/>
        <v>8226.689999999944</v>
      </c>
    </row>
    <row r="19" spans="1:11" ht="67.5">
      <c r="A19" s="37" t="s">
        <v>127</v>
      </c>
      <c r="B19" s="38"/>
      <c r="C19" s="39" t="s">
        <v>105</v>
      </c>
      <c r="D19" s="40" t="s">
        <v>128</v>
      </c>
      <c r="E19" s="41"/>
      <c r="F19" s="41"/>
      <c r="G19" s="42"/>
      <c r="H19" s="42"/>
      <c r="I19" s="42"/>
      <c r="J19" s="42">
        <f t="shared" si="0"/>
        <v>0</v>
      </c>
      <c r="K19" s="43">
        <f t="shared" si="1"/>
        <v>0</v>
      </c>
    </row>
    <row r="20" spans="1:11" ht="33.75">
      <c r="A20" s="37" t="s">
        <v>129</v>
      </c>
      <c r="B20" s="38"/>
      <c r="C20" s="39" t="s">
        <v>105</v>
      </c>
      <c r="D20" s="40" t="s">
        <v>130</v>
      </c>
      <c r="E20" s="41"/>
      <c r="F20" s="41"/>
      <c r="G20" s="42"/>
      <c r="H20" s="42"/>
      <c r="I20" s="42"/>
      <c r="J20" s="42">
        <f t="shared" si="0"/>
        <v>0</v>
      </c>
      <c r="K20" s="43">
        <f t="shared" si="1"/>
        <v>0</v>
      </c>
    </row>
    <row r="21" spans="1:11" ht="33.75">
      <c r="A21" s="37" t="s">
        <v>131</v>
      </c>
      <c r="B21" s="38"/>
      <c r="C21" s="39" t="s">
        <v>105</v>
      </c>
      <c r="D21" s="40" t="s">
        <v>132</v>
      </c>
      <c r="E21" s="41"/>
      <c r="F21" s="41"/>
      <c r="G21" s="42"/>
      <c r="H21" s="42"/>
      <c r="I21" s="42"/>
      <c r="J21" s="42">
        <f t="shared" si="0"/>
        <v>0</v>
      </c>
      <c r="K21" s="43">
        <f t="shared" si="1"/>
        <v>0</v>
      </c>
    </row>
    <row r="22" spans="1:11" ht="22.5">
      <c r="A22" s="37" t="s">
        <v>133</v>
      </c>
      <c r="B22" s="38"/>
      <c r="C22" s="39" t="s">
        <v>105</v>
      </c>
      <c r="D22" s="40" t="s">
        <v>134</v>
      </c>
      <c r="E22" s="41"/>
      <c r="F22" s="41"/>
      <c r="G22" s="42"/>
      <c r="H22" s="42"/>
      <c r="I22" s="42"/>
      <c r="J22" s="42">
        <f t="shared" si="0"/>
        <v>0</v>
      </c>
      <c r="K22" s="43">
        <f t="shared" si="1"/>
        <v>0</v>
      </c>
    </row>
    <row r="23" spans="1:11" ht="22.5">
      <c r="A23" s="37" t="s">
        <v>135</v>
      </c>
      <c r="B23" s="38"/>
      <c r="C23" s="39" t="s">
        <v>105</v>
      </c>
      <c r="D23" s="40" t="s">
        <v>136</v>
      </c>
      <c r="E23" s="41"/>
      <c r="F23" s="41"/>
      <c r="G23" s="42"/>
      <c r="H23" s="42"/>
      <c r="I23" s="42"/>
      <c r="J23" s="42">
        <f t="shared" si="0"/>
        <v>0</v>
      </c>
      <c r="K23" s="43">
        <f t="shared" si="1"/>
        <v>0</v>
      </c>
    </row>
    <row r="24" spans="1:11" ht="22.5">
      <c r="A24" s="37" t="s">
        <v>137</v>
      </c>
      <c r="B24" s="38"/>
      <c r="C24" s="39" t="s">
        <v>105</v>
      </c>
      <c r="D24" s="40" t="s">
        <v>138</v>
      </c>
      <c r="E24" s="41"/>
      <c r="F24" s="41"/>
      <c r="G24" s="42"/>
      <c r="H24" s="42"/>
      <c r="I24" s="42"/>
      <c r="J24" s="42">
        <f t="shared" si="0"/>
        <v>0</v>
      </c>
      <c r="K24" s="43">
        <f t="shared" si="1"/>
        <v>0</v>
      </c>
    </row>
    <row r="25" spans="1:11" ht="22.5">
      <c r="A25" s="37" t="s">
        <v>139</v>
      </c>
      <c r="B25" s="38"/>
      <c r="C25" s="39" t="s">
        <v>105</v>
      </c>
      <c r="D25" s="40" t="s">
        <v>140</v>
      </c>
      <c r="E25" s="41"/>
      <c r="F25" s="41"/>
      <c r="G25" s="42"/>
      <c r="H25" s="42"/>
      <c r="I25" s="42"/>
      <c r="J25" s="42">
        <f t="shared" si="0"/>
        <v>0</v>
      </c>
      <c r="K25" s="43">
        <f t="shared" si="1"/>
        <v>0</v>
      </c>
    </row>
    <row r="26" spans="1:11" ht="33.75">
      <c r="A26" s="37" t="s">
        <v>141</v>
      </c>
      <c r="B26" s="38"/>
      <c r="C26" s="39" t="s">
        <v>105</v>
      </c>
      <c r="D26" s="40" t="s">
        <v>142</v>
      </c>
      <c r="E26" s="41">
        <f>E28+E29</f>
        <v>677000</v>
      </c>
      <c r="F26" s="41">
        <f>F28+F29</f>
        <v>668773.31</v>
      </c>
      <c r="G26" s="42">
        <f>G28+G29</f>
        <v>0</v>
      </c>
      <c r="H26" s="42">
        <f>H28+H29</f>
        <v>0</v>
      </c>
      <c r="I26" s="42"/>
      <c r="J26" s="42">
        <f t="shared" si="0"/>
        <v>668773.31</v>
      </c>
      <c r="K26" s="43">
        <f t="shared" si="1"/>
        <v>8226.689999999944</v>
      </c>
    </row>
    <row r="27" spans="1:11" ht="22.5">
      <c r="A27" s="37" t="s">
        <v>143</v>
      </c>
      <c r="B27" s="38"/>
      <c r="C27" s="39" t="s">
        <v>105</v>
      </c>
      <c r="D27" s="40" t="s">
        <v>144</v>
      </c>
      <c r="E27" s="41"/>
      <c r="F27" s="41"/>
      <c r="G27" s="42"/>
      <c r="H27" s="42"/>
      <c r="I27" s="42"/>
      <c r="J27" s="42">
        <f t="shared" si="0"/>
        <v>0</v>
      </c>
      <c r="K27" s="43">
        <f t="shared" si="1"/>
        <v>0</v>
      </c>
    </row>
    <row r="28" spans="1:11" ht="33.75">
      <c r="A28" s="37" t="s">
        <v>145</v>
      </c>
      <c r="B28" s="38"/>
      <c r="C28" s="39" t="s">
        <v>105</v>
      </c>
      <c r="D28" s="40" t="s">
        <v>146</v>
      </c>
      <c r="E28" s="56"/>
      <c r="F28" s="56"/>
      <c r="G28" s="42"/>
      <c r="H28" s="42"/>
      <c r="I28" s="42"/>
      <c r="J28" s="42">
        <f t="shared" si="0"/>
        <v>0</v>
      </c>
      <c r="K28" s="43">
        <f t="shared" si="1"/>
        <v>0</v>
      </c>
    </row>
    <row r="29" spans="1:11" ht="33.75">
      <c r="A29" s="37" t="s">
        <v>147</v>
      </c>
      <c r="B29" s="38"/>
      <c r="C29" s="39" t="s">
        <v>105</v>
      </c>
      <c r="D29" s="40" t="s">
        <v>148</v>
      </c>
      <c r="E29" s="56">
        <v>677000</v>
      </c>
      <c r="F29" s="56">
        <v>668773.31</v>
      </c>
      <c r="G29" s="42"/>
      <c r="H29" s="57"/>
      <c r="I29" s="42"/>
      <c r="J29" s="42">
        <f t="shared" si="0"/>
        <v>668773.31</v>
      </c>
      <c r="K29" s="43">
        <f t="shared" si="1"/>
        <v>8226.689999999944</v>
      </c>
    </row>
    <row r="30" spans="1:11" ht="45">
      <c r="A30" s="37" t="s">
        <v>149</v>
      </c>
      <c r="B30" s="38"/>
      <c r="C30" s="39" t="s">
        <v>105</v>
      </c>
      <c r="D30" s="40" t="s">
        <v>150</v>
      </c>
      <c r="E30" s="41"/>
      <c r="F30" s="41"/>
      <c r="G30" s="42"/>
      <c r="H30" s="42"/>
      <c r="I30" s="42"/>
      <c r="J30" s="42">
        <f t="shared" si="0"/>
        <v>0</v>
      </c>
      <c r="K30" s="43">
        <f t="shared" si="1"/>
        <v>0</v>
      </c>
    </row>
    <row r="31" spans="1:11" ht="22.5">
      <c r="A31" s="37" t="s">
        <v>151</v>
      </c>
      <c r="B31" s="38"/>
      <c r="C31" s="39" t="s">
        <v>105</v>
      </c>
      <c r="D31" s="40" t="s">
        <v>152</v>
      </c>
      <c r="E31" s="41">
        <f>E32+E37</f>
        <v>94000</v>
      </c>
      <c r="F31" s="41">
        <f>F32+F37</f>
        <v>93000</v>
      </c>
      <c r="G31" s="42">
        <f>G32+G37</f>
        <v>0</v>
      </c>
      <c r="H31" s="42">
        <f>H32+H37</f>
        <v>0</v>
      </c>
      <c r="I31" s="42"/>
      <c r="J31" s="42">
        <f t="shared" si="0"/>
        <v>93000</v>
      </c>
      <c r="K31" s="43">
        <f t="shared" si="1"/>
        <v>1000</v>
      </c>
    </row>
    <row r="32" spans="1:11" ht="22.5">
      <c r="A32" s="37" t="s">
        <v>153</v>
      </c>
      <c r="B32" s="38"/>
      <c r="C32" s="39" t="s">
        <v>105</v>
      </c>
      <c r="D32" s="40" t="s">
        <v>154</v>
      </c>
      <c r="E32" s="41">
        <f>E33+E34</f>
        <v>90000</v>
      </c>
      <c r="F32" s="41">
        <f>F33+F34</f>
        <v>89000</v>
      </c>
      <c r="G32" s="42">
        <f>G33+G34</f>
        <v>0</v>
      </c>
      <c r="H32" s="42">
        <f>H33+H34</f>
        <v>0</v>
      </c>
      <c r="I32" s="42"/>
      <c r="J32" s="42">
        <f t="shared" si="0"/>
        <v>89000</v>
      </c>
      <c r="K32" s="43">
        <f t="shared" si="1"/>
        <v>1000</v>
      </c>
    </row>
    <row r="33" spans="1:11" ht="33.75">
      <c r="A33" s="37" t="s">
        <v>155</v>
      </c>
      <c r="B33" s="38"/>
      <c r="C33" s="39" t="s">
        <v>105</v>
      </c>
      <c r="D33" s="40" t="s">
        <v>156</v>
      </c>
      <c r="E33" s="56"/>
      <c r="F33" s="56"/>
      <c r="G33" s="42"/>
      <c r="H33" s="57"/>
      <c r="I33" s="42"/>
      <c r="J33" s="42">
        <f t="shared" si="0"/>
        <v>0</v>
      </c>
      <c r="K33" s="43">
        <f t="shared" si="1"/>
        <v>0</v>
      </c>
    </row>
    <row r="34" spans="1:11" ht="22.5">
      <c r="A34" s="37" t="s">
        <v>157</v>
      </c>
      <c r="B34" s="38"/>
      <c r="C34" s="39" t="s">
        <v>105</v>
      </c>
      <c r="D34" s="40" t="s">
        <v>158</v>
      </c>
      <c r="E34" s="56">
        <v>90000</v>
      </c>
      <c r="F34" s="56">
        <v>89000</v>
      </c>
      <c r="G34" s="42"/>
      <c r="H34" s="42"/>
      <c r="I34" s="42"/>
      <c r="J34" s="42">
        <f t="shared" si="0"/>
        <v>89000</v>
      </c>
      <c r="K34" s="43">
        <f t="shared" si="1"/>
        <v>1000</v>
      </c>
    </row>
    <row r="35" spans="1:11" ht="11.25">
      <c r="A35" s="37" t="s">
        <v>159</v>
      </c>
      <c r="B35" s="38"/>
      <c r="C35" s="39" t="s">
        <v>105</v>
      </c>
      <c r="D35" s="40" t="s">
        <v>160</v>
      </c>
      <c r="E35" s="41"/>
      <c r="F35" s="41"/>
      <c r="G35" s="42"/>
      <c r="H35" s="42"/>
      <c r="I35" s="42"/>
      <c r="J35" s="42">
        <f t="shared" si="0"/>
        <v>0</v>
      </c>
      <c r="K35" s="43">
        <f t="shared" si="1"/>
        <v>0</v>
      </c>
    </row>
    <row r="36" spans="1:11" ht="11.25">
      <c r="A36" s="37" t="s">
        <v>161</v>
      </c>
      <c r="B36" s="38"/>
      <c r="C36" s="39" t="s">
        <v>105</v>
      </c>
      <c r="D36" s="40" t="s">
        <v>162</v>
      </c>
      <c r="E36" s="41"/>
      <c r="F36" s="41"/>
      <c r="G36" s="42"/>
      <c r="H36" s="42"/>
      <c r="I36" s="42"/>
      <c r="J36" s="42">
        <f t="shared" si="0"/>
        <v>0</v>
      </c>
      <c r="K36" s="43">
        <f t="shared" si="1"/>
        <v>0</v>
      </c>
    </row>
    <row r="37" spans="1:11" ht="11.25">
      <c r="A37" s="37" t="s">
        <v>163</v>
      </c>
      <c r="B37" s="38"/>
      <c r="C37" s="39" t="s">
        <v>105</v>
      </c>
      <c r="D37" s="40" t="s">
        <v>164</v>
      </c>
      <c r="E37" s="56">
        <v>4000</v>
      </c>
      <c r="F37" s="56">
        <v>4000</v>
      </c>
      <c r="G37" s="42"/>
      <c r="H37" s="57"/>
      <c r="I37" s="42"/>
      <c r="J37" s="42">
        <f t="shared" si="0"/>
        <v>4000</v>
      </c>
      <c r="K37" s="43">
        <f t="shared" si="1"/>
        <v>0</v>
      </c>
    </row>
    <row r="38" spans="1:11" ht="22.5">
      <c r="A38" s="37" t="s">
        <v>165</v>
      </c>
      <c r="B38" s="38"/>
      <c r="C38" s="39" t="s">
        <v>105</v>
      </c>
      <c r="D38" s="40" t="s">
        <v>166</v>
      </c>
      <c r="E38" s="41"/>
      <c r="F38" s="41"/>
      <c r="G38" s="42"/>
      <c r="H38" s="42"/>
      <c r="I38" s="42"/>
      <c r="J38" s="42">
        <f t="shared" si="0"/>
        <v>0</v>
      </c>
      <c r="K38" s="43">
        <f t="shared" si="1"/>
        <v>0</v>
      </c>
    </row>
    <row r="39" spans="1:11" ht="11.25">
      <c r="A39" s="37" t="s">
        <v>167</v>
      </c>
      <c r="B39" s="38"/>
      <c r="C39" s="39" t="s">
        <v>105</v>
      </c>
      <c r="D39" s="40" t="s">
        <v>90</v>
      </c>
      <c r="E39" s="41"/>
      <c r="F39" s="41"/>
      <c r="G39" s="42"/>
      <c r="H39" s="42"/>
      <c r="I39" s="42"/>
      <c r="J39" s="42">
        <f t="shared" si="0"/>
        <v>0</v>
      </c>
      <c r="K39" s="43">
        <f t="shared" si="1"/>
        <v>0</v>
      </c>
    </row>
    <row r="40" spans="1:11" ht="33.75">
      <c r="A40" s="37" t="s">
        <v>168</v>
      </c>
      <c r="B40" s="38"/>
      <c r="C40" s="39" t="s">
        <v>105</v>
      </c>
      <c r="D40" s="40" t="s">
        <v>169</v>
      </c>
      <c r="E40" s="41"/>
      <c r="F40" s="41"/>
      <c r="G40" s="42"/>
      <c r="H40" s="42"/>
      <c r="I40" s="42"/>
      <c r="J40" s="42">
        <f t="shared" si="0"/>
        <v>0</v>
      </c>
      <c r="K40" s="43">
        <f t="shared" si="1"/>
        <v>0</v>
      </c>
    </row>
    <row r="41" spans="1:11" ht="45">
      <c r="A41" s="37" t="s">
        <v>170</v>
      </c>
      <c r="B41" s="38"/>
      <c r="C41" s="39" t="s">
        <v>105</v>
      </c>
      <c r="D41" s="40" t="s">
        <v>171</v>
      </c>
      <c r="E41" s="41"/>
      <c r="F41" s="41"/>
      <c r="G41" s="42"/>
      <c r="H41" s="42"/>
      <c r="I41" s="42"/>
      <c r="J41" s="42">
        <f t="shared" si="0"/>
        <v>0</v>
      </c>
      <c r="K41" s="43">
        <f t="shared" si="1"/>
        <v>0</v>
      </c>
    </row>
    <row r="42" spans="1:11" ht="11.25">
      <c r="A42" s="37" t="s">
        <v>172</v>
      </c>
      <c r="B42" s="38"/>
      <c r="C42" s="39" t="s">
        <v>105</v>
      </c>
      <c r="D42" s="40" t="s">
        <v>173</v>
      </c>
      <c r="E42" s="41">
        <f>E45</f>
        <v>0</v>
      </c>
      <c r="F42" s="41">
        <f>F45</f>
        <v>0</v>
      </c>
      <c r="G42" s="42"/>
      <c r="H42" s="42"/>
      <c r="I42" s="42"/>
      <c r="J42" s="42">
        <f t="shared" si="0"/>
        <v>0</v>
      </c>
      <c r="K42" s="43">
        <f t="shared" si="1"/>
        <v>0</v>
      </c>
    </row>
    <row r="43" spans="1:11" ht="11.25">
      <c r="A43" s="37" t="s">
        <v>174</v>
      </c>
      <c r="B43" s="38"/>
      <c r="C43" s="39" t="s">
        <v>105</v>
      </c>
      <c r="D43" s="40" t="s">
        <v>175</v>
      </c>
      <c r="E43" s="41"/>
      <c r="F43" s="41"/>
      <c r="G43" s="42"/>
      <c r="H43" s="42"/>
      <c r="I43" s="42"/>
      <c r="J43" s="42">
        <f t="shared" si="0"/>
        <v>0</v>
      </c>
      <c r="K43" s="43">
        <f t="shared" si="1"/>
        <v>0</v>
      </c>
    </row>
    <row r="44" spans="1:11" ht="90">
      <c r="A44" s="37" t="s">
        <v>176</v>
      </c>
      <c r="B44" s="38"/>
      <c r="C44" s="39" t="s">
        <v>105</v>
      </c>
      <c r="D44" s="40" t="s">
        <v>177</v>
      </c>
      <c r="E44" s="41"/>
      <c r="F44" s="41"/>
      <c r="G44" s="42"/>
      <c r="H44" s="42"/>
      <c r="I44" s="42"/>
      <c r="J44" s="42">
        <f t="shared" si="0"/>
        <v>0</v>
      </c>
      <c r="K44" s="43">
        <f t="shared" si="1"/>
        <v>0</v>
      </c>
    </row>
    <row r="45" spans="1:11" ht="11.25">
      <c r="A45" s="37" t="s">
        <v>178</v>
      </c>
      <c r="B45" s="38"/>
      <c r="C45" s="39" t="s">
        <v>105</v>
      </c>
      <c r="D45" s="40" t="s">
        <v>179</v>
      </c>
      <c r="E45" s="41">
        <f>E48</f>
        <v>0</v>
      </c>
      <c r="F45" s="41">
        <f>F48</f>
        <v>0</v>
      </c>
      <c r="G45" s="42"/>
      <c r="H45" s="42"/>
      <c r="I45" s="42"/>
      <c r="J45" s="42">
        <f t="shared" si="0"/>
        <v>0</v>
      </c>
      <c r="K45" s="43">
        <f t="shared" si="1"/>
        <v>0</v>
      </c>
    </row>
    <row r="46" spans="1:11" ht="22.5">
      <c r="A46" s="37" t="s">
        <v>180</v>
      </c>
      <c r="B46" s="38"/>
      <c r="C46" s="39" t="s">
        <v>105</v>
      </c>
      <c r="D46" s="40" t="s">
        <v>181</v>
      </c>
      <c r="E46" s="41"/>
      <c r="F46" s="41"/>
      <c r="G46" s="42"/>
      <c r="H46" s="42"/>
      <c r="I46" s="42"/>
      <c r="J46" s="42">
        <f t="shared" si="0"/>
        <v>0</v>
      </c>
      <c r="K46" s="43">
        <f t="shared" si="1"/>
        <v>0</v>
      </c>
    </row>
    <row r="47" spans="1:11" ht="11.25">
      <c r="A47" s="37" t="s">
        <v>182</v>
      </c>
      <c r="B47" s="38"/>
      <c r="C47" s="39" t="s">
        <v>105</v>
      </c>
      <c r="D47" s="40" t="s">
        <v>183</v>
      </c>
      <c r="E47" s="41"/>
      <c r="F47" s="41"/>
      <c r="G47" s="42"/>
      <c r="H47" s="42"/>
      <c r="I47" s="42"/>
      <c r="J47" s="42">
        <f t="shared" si="0"/>
        <v>0</v>
      </c>
      <c r="K47" s="43">
        <f t="shared" si="1"/>
        <v>0</v>
      </c>
    </row>
    <row r="48" spans="1:11" ht="11.25">
      <c r="A48" s="37" t="s">
        <v>184</v>
      </c>
      <c r="B48" s="38"/>
      <c r="C48" s="39" t="s">
        <v>105</v>
      </c>
      <c r="D48" s="40" t="s">
        <v>185</v>
      </c>
      <c r="E48" s="56"/>
      <c r="F48" s="56"/>
      <c r="G48" s="42"/>
      <c r="H48" s="42"/>
      <c r="I48" s="42"/>
      <c r="J48" s="42">
        <f t="shared" si="0"/>
        <v>0</v>
      </c>
      <c r="K48" s="43">
        <f t="shared" si="1"/>
        <v>0</v>
      </c>
    </row>
    <row r="49" spans="1:11" ht="33.75">
      <c r="A49" s="37" t="s">
        <v>186</v>
      </c>
      <c r="B49" s="38"/>
      <c r="C49" s="39" t="s">
        <v>105</v>
      </c>
      <c r="D49" s="40" t="s">
        <v>187</v>
      </c>
      <c r="E49" s="41"/>
      <c r="F49" s="41"/>
      <c r="G49" s="42"/>
      <c r="H49" s="42"/>
      <c r="I49" s="42"/>
      <c r="J49" s="42">
        <f t="shared" si="0"/>
        <v>0</v>
      </c>
      <c r="K49" s="43">
        <f t="shared" si="1"/>
        <v>0</v>
      </c>
    </row>
    <row r="50" spans="1:11" ht="11.25">
      <c r="A50" s="37" t="s">
        <v>188</v>
      </c>
      <c r="B50" s="38"/>
      <c r="C50" s="39" t="s">
        <v>105</v>
      </c>
      <c r="D50" s="40" t="s">
        <v>189</v>
      </c>
      <c r="E50" s="41"/>
      <c r="F50" s="41"/>
      <c r="G50" s="42"/>
      <c r="H50" s="42"/>
      <c r="I50" s="42"/>
      <c r="J50" s="42">
        <f t="shared" si="0"/>
        <v>0</v>
      </c>
      <c r="K50" s="43">
        <f t="shared" si="1"/>
        <v>0</v>
      </c>
    </row>
    <row r="51" spans="1:11" ht="33.75">
      <c r="A51" s="37" t="s">
        <v>190</v>
      </c>
      <c r="B51" s="38"/>
      <c r="C51" s="39" t="s">
        <v>105</v>
      </c>
      <c r="D51" s="40" t="s">
        <v>191</v>
      </c>
      <c r="E51" s="41"/>
      <c r="F51" s="41"/>
      <c r="G51" s="42"/>
      <c r="H51" s="42"/>
      <c r="I51" s="42"/>
      <c r="J51" s="42">
        <f t="shared" si="0"/>
        <v>0</v>
      </c>
      <c r="K51" s="43">
        <f t="shared" si="1"/>
        <v>0</v>
      </c>
    </row>
    <row r="52" spans="1:11" ht="12" thickBot="1">
      <c r="A52" s="37" t="s">
        <v>192</v>
      </c>
      <c r="B52" s="38"/>
      <c r="C52" s="39" t="s">
        <v>193</v>
      </c>
      <c r="D52" s="40" t="s">
        <v>87</v>
      </c>
      <c r="E52" s="41">
        <f>'1. 2016 г. Доходы'!E19-'1. 2016 г. Расходы'!E6</f>
        <v>0</v>
      </c>
      <c r="F52" s="41">
        <f>'1. 2016 г. Доходы'!F19-'1. 2016 г. Расходы'!F6</f>
        <v>0</v>
      </c>
      <c r="G52" s="42"/>
      <c r="H52" s="42">
        <f>'1. 2016 г. Доходы'!H19-'1. 2016 г. Расходы'!H6</f>
        <v>0</v>
      </c>
      <c r="I52" s="42"/>
      <c r="J52" s="42">
        <f>F52+H52</f>
        <v>0</v>
      </c>
      <c r="K52" s="43" t="s">
        <v>87</v>
      </c>
    </row>
    <row r="53" spans="1:11" ht="9.75" customHeight="1">
      <c r="A53" s="44"/>
      <c r="B53" s="46"/>
      <c r="C53" s="47"/>
      <c r="D53" s="47"/>
      <c r="E53" s="48"/>
      <c r="F53" s="48"/>
      <c r="G53" s="48"/>
      <c r="H53" s="48"/>
      <c r="I53" s="48"/>
      <c r="J53" s="48"/>
      <c r="K53" s="48"/>
    </row>
    <row r="54" ht="11.25" customHeight="1"/>
    <row r="60" ht="3" customHeight="1"/>
    <row r="65" ht="3" customHeight="1"/>
  </sheetData>
  <sheetProtection sheet="1"/>
  <mergeCells count="8">
    <mergeCell ref="A1:I1"/>
    <mergeCell ref="E3:E4"/>
    <mergeCell ref="F3:J3"/>
    <mergeCell ref="K3:K4"/>
    <mergeCell ref="A3:A4"/>
    <mergeCell ref="B3:B4"/>
    <mergeCell ref="C3:C4"/>
    <mergeCell ref="D3:D4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scale="89" r:id="rId1"/>
  <headerFooter alignWithMargins="0">
    <oddHeader xml:space="preserve">&amp;C </oddHeader>
    <oddFooter>&amp;C&amp;7Стр.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showGridLines="0" showZeros="0" zoomScalePageLayoutView="0" workbookViewId="0" topLeftCell="A1">
      <selection activeCell="F21" sqref="F21"/>
    </sheetView>
  </sheetViews>
  <sheetFormatPr defaultColWidth="9.33203125" defaultRowHeight="11.25"/>
  <cols>
    <col min="1" max="1" width="47.5" style="0" customWidth="1"/>
    <col min="2" max="2" width="94.16015625" style="0" hidden="1" customWidth="1"/>
    <col min="3" max="4" width="6.66015625" style="0" customWidth="1"/>
    <col min="5" max="11" width="16.16015625" style="0" customWidth="1"/>
    <col min="12" max="12" width="2" style="0" customWidth="1"/>
    <col min="13" max="13" width="49.66015625" style="0" customWidth="1"/>
    <col min="14" max="15" width="6.66015625" style="0" customWidth="1"/>
    <col min="16" max="20" width="16.16015625" style="0" customWidth="1"/>
  </cols>
  <sheetData>
    <row r="1" spans="1:11" ht="11.25" customHeight="1">
      <c r="A1" s="121" t="s">
        <v>42</v>
      </c>
      <c r="B1" s="121"/>
      <c r="C1" s="121"/>
      <c r="D1" s="121"/>
      <c r="E1" s="121"/>
      <c r="F1" s="121"/>
      <c r="G1" s="121"/>
      <c r="H1" s="121"/>
      <c r="I1" s="121"/>
      <c r="J1" s="51"/>
      <c r="K1" s="52"/>
    </row>
    <row r="2" spans="1:11" ht="15.75" customHeight="1">
      <c r="A2" s="26"/>
      <c r="B2" s="26"/>
      <c r="C2" s="53"/>
      <c r="D2" s="53"/>
      <c r="E2" s="27"/>
      <c r="F2" s="28"/>
      <c r="G2" s="28"/>
      <c r="H2" s="28"/>
      <c r="I2" s="28"/>
      <c r="J2" s="28"/>
      <c r="K2" s="50" t="s">
        <v>194</v>
      </c>
    </row>
    <row r="3" spans="1:11" ht="9.75" customHeight="1">
      <c r="A3" s="122" t="s">
        <v>23</v>
      </c>
      <c r="B3" s="114"/>
      <c r="C3" s="114" t="s">
        <v>24</v>
      </c>
      <c r="D3" s="114" t="s">
        <v>25</v>
      </c>
      <c r="E3" s="109" t="s">
        <v>26</v>
      </c>
      <c r="F3" s="111" t="s">
        <v>27</v>
      </c>
      <c r="G3" s="112"/>
      <c r="H3" s="112"/>
      <c r="I3" s="112"/>
      <c r="J3" s="113"/>
      <c r="K3" s="119" t="s">
        <v>28</v>
      </c>
    </row>
    <row r="4" spans="1:11" ht="19.5" customHeight="1">
      <c r="A4" s="123"/>
      <c r="B4" s="115"/>
      <c r="C4" s="115"/>
      <c r="D4" s="115"/>
      <c r="E4" s="110"/>
      <c r="F4" s="29" t="s">
        <v>29</v>
      </c>
      <c r="G4" s="29" t="s">
        <v>30</v>
      </c>
      <c r="H4" s="31" t="s">
        <v>31</v>
      </c>
      <c r="I4" s="30" t="s">
        <v>32</v>
      </c>
      <c r="J4" s="30" t="s">
        <v>33</v>
      </c>
      <c r="K4" s="120"/>
    </row>
    <row r="5" spans="1:11" ht="9" customHeight="1" thickBot="1">
      <c r="A5" s="32">
        <v>1</v>
      </c>
      <c r="B5" s="33"/>
      <c r="C5" s="33">
        <v>2</v>
      </c>
      <c r="D5" s="33">
        <v>3</v>
      </c>
      <c r="E5" s="34" t="s">
        <v>34</v>
      </c>
      <c r="F5" s="35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6" t="s">
        <v>40</v>
      </c>
    </row>
    <row r="6" spans="1:11" ht="33.75">
      <c r="A6" s="37" t="s">
        <v>195</v>
      </c>
      <c r="B6" s="38"/>
      <c r="C6" s="39" t="s">
        <v>196</v>
      </c>
      <c r="D6" s="40"/>
      <c r="E6" s="41">
        <f>E19</f>
        <v>0</v>
      </c>
      <c r="F6" s="41">
        <f>F19+F22</f>
        <v>0</v>
      </c>
      <c r="G6" s="42"/>
      <c r="H6" s="42">
        <f>H22+H19</f>
        <v>0</v>
      </c>
      <c r="I6" s="42"/>
      <c r="J6" s="42">
        <f>J19+J22</f>
        <v>0</v>
      </c>
      <c r="K6" s="43"/>
    </row>
    <row r="7" spans="1:11" ht="11.25">
      <c r="A7" s="37" t="s">
        <v>197</v>
      </c>
      <c r="B7" s="38"/>
      <c r="C7" s="39" t="s">
        <v>198</v>
      </c>
      <c r="D7" s="40"/>
      <c r="E7" s="41"/>
      <c r="F7" s="41"/>
      <c r="G7" s="42"/>
      <c r="H7" s="42"/>
      <c r="I7" s="42"/>
      <c r="J7" s="42"/>
      <c r="K7" s="43"/>
    </row>
    <row r="8" spans="1:11" ht="11.25">
      <c r="A8" s="37" t="s">
        <v>199</v>
      </c>
      <c r="B8" s="38"/>
      <c r="C8" s="39" t="s">
        <v>198</v>
      </c>
      <c r="D8" s="40" t="s">
        <v>200</v>
      </c>
      <c r="E8" s="41"/>
      <c r="F8" s="41"/>
      <c r="G8" s="42"/>
      <c r="H8" s="42"/>
      <c r="I8" s="42"/>
      <c r="J8" s="42"/>
      <c r="K8" s="43"/>
    </row>
    <row r="9" spans="1:11" ht="22.5">
      <c r="A9" s="37" t="s">
        <v>201</v>
      </c>
      <c r="B9" s="38"/>
      <c r="C9" s="39" t="s">
        <v>198</v>
      </c>
      <c r="D9" s="40" t="s">
        <v>198</v>
      </c>
      <c r="E9" s="41"/>
      <c r="F9" s="41"/>
      <c r="G9" s="42"/>
      <c r="H9" s="42"/>
      <c r="I9" s="42"/>
      <c r="J9" s="42"/>
      <c r="K9" s="43"/>
    </row>
    <row r="10" spans="1:11" ht="11.25">
      <c r="A10" s="37" t="s">
        <v>202</v>
      </c>
      <c r="B10" s="38"/>
      <c r="C10" s="39" t="s">
        <v>198</v>
      </c>
      <c r="D10" s="40" t="s">
        <v>203</v>
      </c>
      <c r="E10" s="41"/>
      <c r="F10" s="41"/>
      <c r="G10" s="42"/>
      <c r="H10" s="42"/>
      <c r="I10" s="42"/>
      <c r="J10" s="42"/>
      <c r="K10" s="43"/>
    </row>
    <row r="11" spans="1:11" ht="22.5">
      <c r="A11" s="37" t="s">
        <v>204</v>
      </c>
      <c r="B11" s="38"/>
      <c r="C11" s="39" t="s">
        <v>198</v>
      </c>
      <c r="D11" s="40" t="s">
        <v>205</v>
      </c>
      <c r="E11" s="41"/>
      <c r="F11" s="41"/>
      <c r="G11" s="42"/>
      <c r="H11" s="42"/>
      <c r="I11" s="42"/>
      <c r="J11" s="42"/>
      <c r="K11" s="43"/>
    </row>
    <row r="12" spans="1:11" ht="11.25">
      <c r="A12" s="37" t="s">
        <v>206</v>
      </c>
      <c r="B12" s="38"/>
      <c r="C12" s="39" t="s">
        <v>198</v>
      </c>
      <c r="D12" s="40" t="s">
        <v>207</v>
      </c>
      <c r="E12" s="41"/>
      <c r="F12" s="41"/>
      <c r="G12" s="42"/>
      <c r="H12" s="42"/>
      <c r="I12" s="42"/>
      <c r="J12" s="42"/>
      <c r="K12" s="43"/>
    </row>
    <row r="13" spans="1:11" ht="22.5">
      <c r="A13" s="37" t="s">
        <v>208</v>
      </c>
      <c r="B13" s="38"/>
      <c r="C13" s="39" t="s">
        <v>198</v>
      </c>
      <c r="D13" s="40" t="s">
        <v>209</v>
      </c>
      <c r="E13" s="41"/>
      <c r="F13" s="41"/>
      <c r="G13" s="42"/>
      <c r="H13" s="42"/>
      <c r="I13" s="42"/>
      <c r="J13" s="42"/>
      <c r="K13" s="43"/>
    </row>
    <row r="14" spans="1:11" ht="22.5">
      <c r="A14" s="37" t="s">
        <v>210</v>
      </c>
      <c r="B14" s="38"/>
      <c r="C14" s="39" t="s">
        <v>198</v>
      </c>
      <c r="D14" s="40" t="s">
        <v>211</v>
      </c>
      <c r="E14" s="41"/>
      <c r="F14" s="41"/>
      <c r="G14" s="42"/>
      <c r="H14" s="42"/>
      <c r="I14" s="42"/>
      <c r="J14" s="42"/>
      <c r="K14" s="43"/>
    </row>
    <row r="15" spans="1:11" ht="11.25">
      <c r="A15" s="37" t="s">
        <v>212</v>
      </c>
      <c r="B15" s="38"/>
      <c r="C15" s="39" t="s">
        <v>213</v>
      </c>
      <c r="D15" s="40" t="s">
        <v>214</v>
      </c>
      <c r="E15" s="41"/>
      <c r="F15" s="41"/>
      <c r="G15" s="42"/>
      <c r="H15" s="42"/>
      <c r="I15" s="42"/>
      <c r="J15" s="42"/>
      <c r="K15" s="43"/>
    </row>
    <row r="16" spans="1:11" ht="11.25">
      <c r="A16" s="37" t="s">
        <v>215</v>
      </c>
      <c r="B16" s="38"/>
      <c r="C16" s="39" t="s">
        <v>216</v>
      </c>
      <c r="D16" s="40" t="s">
        <v>217</v>
      </c>
      <c r="E16" s="41"/>
      <c r="F16" s="41"/>
      <c r="G16" s="42"/>
      <c r="H16" s="42"/>
      <c r="I16" s="42"/>
      <c r="J16" s="42"/>
      <c r="K16" s="43"/>
    </row>
    <row r="17" spans="1:11" ht="11.25">
      <c r="A17" s="37" t="s">
        <v>218</v>
      </c>
      <c r="B17" s="38"/>
      <c r="C17" s="39" t="s">
        <v>219</v>
      </c>
      <c r="D17" s="40" t="s">
        <v>220</v>
      </c>
      <c r="E17" s="41"/>
      <c r="F17" s="41"/>
      <c r="G17" s="42"/>
      <c r="H17" s="42"/>
      <c r="I17" s="42"/>
      <c r="J17" s="42"/>
      <c r="K17" s="43"/>
    </row>
    <row r="18" spans="1:11" ht="11.25">
      <c r="A18" s="37" t="s">
        <v>221</v>
      </c>
      <c r="B18" s="38"/>
      <c r="C18" s="39" t="s">
        <v>205</v>
      </c>
      <c r="D18" s="40"/>
      <c r="E18" s="41"/>
      <c r="F18" s="41"/>
      <c r="G18" s="42"/>
      <c r="H18" s="42"/>
      <c r="I18" s="42"/>
      <c r="J18" s="42"/>
      <c r="K18" s="43"/>
    </row>
    <row r="19" spans="1:11" ht="11.25">
      <c r="A19" s="37" t="s">
        <v>222</v>
      </c>
      <c r="B19" s="38"/>
      <c r="C19" s="39" t="s">
        <v>223</v>
      </c>
      <c r="D19" s="40" t="s">
        <v>87</v>
      </c>
      <c r="E19" s="41">
        <f>-'1. 2016 г. Расходы'!E52</f>
        <v>0</v>
      </c>
      <c r="F19" s="41">
        <f>F20+F21</f>
        <v>0</v>
      </c>
      <c r="G19" s="42"/>
      <c r="H19" s="42"/>
      <c r="I19" s="42"/>
      <c r="J19" s="42">
        <f>F19</f>
        <v>0</v>
      </c>
      <c r="K19" s="43"/>
    </row>
    <row r="20" spans="1:11" ht="11.25">
      <c r="A20" s="37" t="s">
        <v>224</v>
      </c>
      <c r="B20" s="38"/>
      <c r="C20" s="39" t="s">
        <v>209</v>
      </c>
      <c r="D20" s="40" t="s">
        <v>217</v>
      </c>
      <c r="E20" s="41" t="s">
        <v>87</v>
      </c>
      <c r="F20" s="56">
        <v>-768776.31</v>
      </c>
      <c r="G20" s="42">
        <f>H20</f>
        <v>0</v>
      </c>
      <c r="H20" s="42">
        <f>'1. 2016 г. Расходы'!H52</f>
        <v>0</v>
      </c>
      <c r="I20" s="42"/>
      <c r="J20" s="42">
        <f>F20+G20+H20</f>
        <v>-768776.31</v>
      </c>
      <c r="K20" s="43" t="s">
        <v>87</v>
      </c>
    </row>
    <row r="21" spans="1:11" ht="11.25">
      <c r="A21" s="37" t="s">
        <v>225</v>
      </c>
      <c r="B21" s="38"/>
      <c r="C21" s="39" t="s">
        <v>226</v>
      </c>
      <c r="D21" s="40" t="s">
        <v>220</v>
      </c>
      <c r="E21" s="41" t="s">
        <v>87</v>
      </c>
      <c r="F21" s="56">
        <v>768776.31</v>
      </c>
      <c r="G21" s="42">
        <f>H21</f>
        <v>0</v>
      </c>
      <c r="H21" s="42">
        <f>-H20</f>
        <v>0</v>
      </c>
      <c r="I21" s="42"/>
      <c r="J21" s="42">
        <f>F21+G21+H21</f>
        <v>768776.31</v>
      </c>
      <c r="K21" s="43" t="s">
        <v>87</v>
      </c>
    </row>
    <row r="22" spans="1:11" ht="22.5">
      <c r="A22" s="37" t="s">
        <v>227</v>
      </c>
      <c r="B22" s="38"/>
      <c r="C22" s="39" t="s">
        <v>228</v>
      </c>
      <c r="D22" s="40" t="s">
        <v>87</v>
      </c>
      <c r="E22" s="41"/>
      <c r="F22" s="41">
        <f>G20</f>
        <v>0</v>
      </c>
      <c r="G22" s="42"/>
      <c r="H22" s="42">
        <f>H21</f>
        <v>0</v>
      </c>
      <c r="I22" s="42"/>
      <c r="J22" s="42">
        <f>F22+G22+H22</f>
        <v>0</v>
      </c>
      <c r="K22" s="43"/>
    </row>
    <row r="23" spans="1:11" ht="11.25">
      <c r="A23" s="37" t="s">
        <v>229</v>
      </c>
      <c r="B23" s="38"/>
      <c r="C23" s="39" t="s">
        <v>230</v>
      </c>
      <c r="D23" s="40" t="s">
        <v>217</v>
      </c>
      <c r="E23" s="41"/>
      <c r="F23" s="41"/>
      <c r="G23" s="42">
        <f>H23</f>
        <v>0</v>
      </c>
      <c r="H23" s="42">
        <f>H21</f>
        <v>0</v>
      </c>
      <c r="I23" s="42"/>
      <c r="J23" s="42">
        <f>F23+G23+H23</f>
        <v>0</v>
      </c>
      <c r="K23" s="43" t="s">
        <v>87</v>
      </c>
    </row>
    <row r="24" spans="1:11" ht="11.25">
      <c r="A24" s="37" t="s">
        <v>231</v>
      </c>
      <c r="B24" s="38"/>
      <c r="C24" s="39" t="s">
        <v>232</v>
      </c>
      <c r="D24" s="40" t="s">
        <v>220</v>
      </c>
      <c r="E24" s="41"/>
      <c r="F24" s="41">
        <f>G20</f>
        <v>0</v>
      </c>
      <c r="G24" s="42">
        <f>G20</f>
        <v>0</v>
      </c>
      <c r="H24" s="42"/>
      <c r="I24" s="42"/>
      <c r="J24" s="42">
        <f>F24+G24+H24</f>
        <v>0</v>
      </c>
      <c r="K24" s="43" t="s">
        <v>87</v>
      </c>
    </row>
    <row r="25" spans="1:11" ht="2.25" customHeight="1">
      <c r="A25" s="45"/>
      <c r="B25" s="45"/>
      <c r="C25" s="49"/>
      <c r="D25" s="49"/>
      <c r="E25" s="25"/>
      <c r="F25" s="25"/>
      <c r="G25" s="25"/>
      <c r="H25" s="25"/>
      <c r="I25" s="25"/>
      <c r="J25" s="25"/>
      <c r="K25" s="25"/>
    </row>
    <row r="26" spans="1:11" ht="15.75" customHeight="1">
      <c r="A26" s="26"/>
      <c r="B26" s="26"/>
      <c r="C26" s="53"/>
      <c r="D26" s="53"/>
      <c r="E26" s="27"/>
      <c r="F26" s="104">
        <f>F20+F21</f>
        <v>0</v>
      </c>
      <c r="G26" s="28"/>
      <c r="H26" s="28"/>
      <c r="I26" s="28"/>
      <c r="J26" s="28"/>
      <c r="K26" s="50" t="s">
        <v>233</v>
      </c>
    </row>
    <row r="27" spans="1:11" ht="9.75" customHeight="1">
      <c r="A27" s="122" t="s">
        <v>23</v>
      </c>
      <c r="B27" s="114"/>
      <c r="C27" s="114" t="s">
        <v>24</v>
      </c>
      <c r="D27" s="114" t="s">
        <v>25</v>
      </c>
      <c r="E27" s="109" t="s">
        <v>26</v>
      </c>
      <c r="F27" s="111" t="s">
        <v>27</v>
      </c>
      <c r="G27" s="112"/>
      <c r="H27" s="112"/>
      <c r="I27" s="112"/>
      <c r="J27" s="113"/>
      <c r="K27" s="119" t="s">
        <v>28</v>
      </c>
    </row>
    <row r="28" spans="1:11" ht="19.5" customHeight="1">
      <c r="A28" s="123"/>
      <c r="B28" s="115"/>
      <c r="C28" s="115"/>
      <c r="D28" s="115"/>
      <c r="E28" s="110"/>
      <c r="F28" s="29" t="s">
        <v>29</v>
      </c>
      <c r="G28" s="29" t="s">
        <v>30</v>
      </c>
      <c r="H28" s="31" t="s">
        <v>31</v>
      </c>
      <c r="I28" s="30" t="s">
        <v>32</v>
      </c>
      <c r="J28" s="30" t="s">
        <v>33</v>
      </c>
      <c r="K28" s="120"/>
    </row>
    <row r="29" spans="1:11" ht="9" customHeight="1" thickBot="1">
      <c r="A29" s="32">
        <v>1</v>
      </c>
      <c r="B29" s="33"/>
      <c r="C29" s="33">
        <v>2</v>
      </c>
      <c r="D29" s="33">
        <v>3</v>
      </c>
      <c r="E29" s="34" t="s">
        <v>34</v>
      </c>
      <c r="F29" s="35" t="s">
        <v>35</v>
      </c>
      <c r="G29" s="34" t="s">
        <v>36</v>
      </c>
      <c r="H29" s="34" t="s">
        <v>37</v>
      </c>
      <c r="I29" s="34" t="s">
        <v>38</v>
      </c>
      <c r="J29" s="34" t="s">
        <v>39</v>
      </c>
      <c r="K29" s="36" t="s">
        <v>40</v>
      </c>
    </row>
    <row r="30" spans="1:11" ht="11.25">
      <c r="A30" s="37" t="s">
        <v>234</v>
      </c>
      <c r="B30" s="38"/>
      <c r="C30" s="39" t="s">
        <v>235</v>
      </c>
      <c r="D30" s="40" t="s">
        <v>87</v>
      </c>
      <c r="E30" s="41"/>
      <c r="F30" s="41"/>
      <c r="G30" s="42"/>
      <c r="H30" s="42"/>
      <c r="I30" s="42" t="s">
        <v>87</v>
      </c>
      <c r="J30" s="42"/>
      <c r="K30" s="43"/>
    </row>
    <row r="31" spans="1:11" ht="22.5">
      <c r="A31" s="37" t="s">
        <v>236</v>
      </c>
      <c r="B31" s="38"/>
      <c r="C31" s="39" t="s">
        <v>237</v>
      </c>
      <c r="D31" s="40"/>
      <c r="E31" s="41"/>
      <c r="F31" s="41"/>
      <c r="G31" s="42"/>
      <c r="H31" s="42"/>
      <c r="I31" s="42" t="s">
        <v>87</v>
      </c>
      <c r="J31" s="42"/>
      <c r="K31" s="43"/>
    </row>
    <row r="32" spans="1:11" ht="22.5">
      <c r="A32" s="37" t="s">
        <v>238</v>
      </c>
      <c r="B32" s="38"/>
      <c r="C32" s="39" t="s">
        <v>239</v>
      </c>
      <c r="D32" s="40"/>
      <c r="E32" s="41"/>
      <c r="F32" s="41"/>
      <c r="G32" s="42"/>
      <c r="H32" s="42"/>
      <c r="I32" s="42" t="s">
        <v>87</v>
      </c>
      <c r="J32" s="42"/>
      <c r="K32" s="43"/>
    </row>
    <row r="33" spans="1:11" ht="22.5">
      <c r="A33" s="37" t="s">
        <v>240</v>
      </c>
      <c r="B33" s="38"/>
      <c r="C33" s="39" t="s">
        <v>175</v>
      </c>
      <c r="D33" s="40" t="s">
        <v>87</v>
      </c>
      <c r="E33" s="41"/>
      <c r="F33" s="41"/>
      <c r="G33" s="42"/>
      <c r="H33" s="42"/>
      <c r="I33" s="42"/>
      <c r="J33" s="42"/>
      <c r="K33" s="43"/>
    </row>
    <row r="34" spans="1:11" ht="22.5">
      <c r="A34" s="37" t="s">
        <v>241</v>
      </c>
      <c r="B34" s="38"/>
      <c r="C34" s="39" t="s">
        <v>177</v>
      </c>
      <c r="D34" s="40"/>
      <c r="E34" s="41"/>
      <c r="F34" s="41"/>
      <c r="G34" s="42"/>
      <c r="H34" s="42"/>
      <c r="I34" s="42"/>
      <c r="J34" s="42"/>
      <c r="K34" s="43"/>
    </row>
    <row r="35" spans="1:11" ht="23.25" thickBot="1">
      <c r="A35" s="37" t="s">
        <v>242</v>
      </c>
      <c r="B35" s="38"/>
      <c r="C35" s="39" t="s">
        <v>243</v>
      </c>
      <c r="D35" s="40"/>
      <c r="E35" s="41"/>
      <c r="F35" s="41"/>
      <c r="G35" s="42"/>
      <c r="H35" s="42"/>
      <c r="I35" s="42"/>
      <c r="J35" s="42"/>
      <c r="K35" s="43"/>
    </row>
    <row r="36" spans="1:11" ht="9.75" customHeight="1">
      <c r="A36" s="44"/>
      <c r="B36" s="46"/>
      <c r="C36" s="47"/>
      <c r="D36" s="47"/>
      <c r="E36" s="48"/>
      <c r="F36" s="48"/>
      <c r="G36" s="48"/>
      <c r="H36" s="48"/>
      <c r="I36" s="48"/>
      <c r="J36" s="48"/>
      <c r="K36" s="48"/>
    </row>
    <row r="37" spans="1:8" ht="11.25">
      <c r="A37" s="13" t="s">
        <v>52</v>
      </c>
      <c r="B37" s="124"/>
      <c r="C37" s="124"/>
      <c r="D37" s="124"/>
      <c r="E37" s="124"/>
      <c r="G37" s="125" t="s">
        <v>245</v>
      </c>
      <c r="H37" s="125"/>
    </row>
    <row r="38" spans="1:9" ht="15" customHeight="1">
      <c r="A38" s="54"/>
      <c r="B38" s="55" t="s">
        <v>47</v>
      </c>
      <c r="C38" s="126" t="s">
        <v>49</v>
      </c>
      <c r="D38" s="126"/>
      <c r="E38" s="126"/>
      <c r="F38" s="127" t="s">
        <v>50</v>
      </c>
      <c r="G38" s="127"/>
      <c r="H38" s="127"/>
      <c r="I38" s="127"/>
    </row>
    <row r="39" ht="11.25">
      <c r="A39" s="58">
        <v>42796</v>
      </c>
    </row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 sheet="1"/>
  <mergeCells count="19">
    <mergeCell ref="B37:E37"/>
    <mergeCell ref="G37:H37"/>
    <mergeCell ref="C38:E38"/>
    <mergeCell ref="F38:I38"/>
    <mergeCell ref="K3:K4"/>
    <mergeCell ref="A27:A28"/>
    <mergeCell ref="B27:B28"/>
    <mergeCell ref="C27:C28"/>
    <mergeCell ref="D27:D28"/>
    <mergeCell ref="E27:E28"/>
    <mergeCell ref="F27:J27"/>
    <mergeCell ref="K27:K28"/>
    <mergeCell ref="A1:I1"/>
    <mergeCell ref="A3:A4"/>
    <mergeCell ref="B3:B4"/>
    <mergeCell ref="C3:C4"/>
    <mergeCell ref="D3:D4"/>
    <mergeCell ref="E3:E4"/>
    <mergeCell ref="F3:J3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scale="95" r:id="rId1"/>
  <headerFooter alignWithMargins="0">
    <oddHeader xml:space="preserve">&amp;C </oddHeader>
    <oddFooter>&amp;C&amp;7Стр.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A1" sqref="A1:K24"/>
    </sheetView>
  </sheetViews>
  <sheetFormatPr defaultColWidth="9.33203125" defaultRowHeight="11.25"/>
  <cols>
    <col min="1" max="1" width="49.66015625" style="0" customWidth="1"/>
    <col min="2" max="3" width="6.66015625" style="0" customWidth="1"/>
    <col min="4" max="8" width="16.16015625" style="0" customWidth="1"/>
    <col min="12" max="12" width="2" style="0" customWidth="1"/>
    <col min="13" max="13" width="49.66015625" style="0" customWidth="1"/>
    <col min="14" max="15" width="6.66015625" style="0" customWidth="1"/>
    <col min="16" max="20" width="16.16015625" style="0" customWidth="1"/>
  </cols>
  <sheetData>
    <row r="1" spans="1:11" ht="9.75" customHeight="1">
      <c r="A1" s="59"/>
      <c r="B1" s="59"/>
      <c r="C1" s="60"/>
      <c r="D1" s="60"/>
      <c r="E1" s="61"/>
      <c r="F1" s="61"/>
      <c r="G1" s="61"/>
      <c r="H1" s="61"/>
      <c r="I1" s="61"/>
      <c r="J1" s="61"/>
      <c r="K1" s="61"/>
    </row>
    <row r="2" spans="1:11" ht="9.75" customHeight="1">
      <c r="A2" s="59"/>
      <c r="B2" s="59"/>
      <c r="C2" s="60"/>
      <c r="D2" s="60"/>
      <c r="E2" s="61"/>
      <c r="F2" s="62"/>
      <c r="G2" s="63" t="s">
        <v>43</v>
      </c>
      <c r="H2" s="61"/>
      <c r="I2" s="61"/>
      <c r="J2" s="61"/>
      <c r="K2" s="61"/>
    </row>
    <row r="3" spans="1:11" ht="9.75" customHeight="1">
      <c r="A3" s="64" t="s">
        <v>44</v>
      </c>
      <c r="B3" s="130"/>
      <c r="C3" s="130"/>
      <c r="D3" s="130"/>
      <c r="E3" s="130"/>
      <c r="F3" s="62"/>
      <c r="G3" s="65" t="s">
        <v>45</v>
      </c>
      <c r="H3" s="61"/>
      <c r="I3" s="131"/>
      <c r="J3" s="131"/>
      <c r="K3" s="61"/>
    </row>
    <row r="4" spans="1:11" ht="2.25" customHeight="1">
      <c r="A4" s="66" t="s">
        <v>46</v>
      </c>
      <c r="B4" s="132" t="s">
        <v>47</v>
      </c>
      <c r="C4" s="132"/>
      <c r="D4" s="132"/>
      <c r="E4" s="132"/>
      <c r="F4" s="67"/>
      <c r="G4" s="68"/>
      <c r="H4" s="69" t="s">
        <v>46</v>
      </c>
      <c r="I4" s="133" t="s">
        <v>48</v>
      </c>
      <c r="J4" s="133"/>
      <c r="K4" s="69"/>
    </row>
    <row r="5" spans="1:11" ht="11.25" customHeight="1">
      <c r="A5" s="70" t="s">
        <v>49</v>
      </c>
      <c r="B5" s="128" t="s">
        <v>50</v>
      </c>
      <c r="C5" s="128"/>
      <c r="D5" s="128"/>
      <c r="E5" s="128"/>
      <c r="F5" s="72"/>
      <c r="G5" s="72"/>
      <c r="H5" s="73" t="s">
        <v>51</v>
      </c>
      <c r="I5" s="134" t="s">
        <v>50</v>
      </c>
      <c r="J5" s="134"/>
      <c r="K5" s="74"/>
    </row>
    <row r="6" spans="1:11" ht="9.75" customHeight="1">
      <c r="A6" s="75"/>
      <c r="B6" s="75"/>
      <c r="C6" s="75"/>
      <c r="D6" s="75"/>
      <c r="E6" s="75"/>
      <c r="F6" s="76"/>
      <c r="G6" s="76"/>
      <c r="H6" s="77"/>
      <c r="I6" s="77"/>
      <c r="J6" s="76"/>
      <c r="K6" s="76"/>
    </row>
    <row r="7" spans="1:11" ht="9.75" customHeight="1">
      <c r="A7" s="78" t="s">
        <v>52</v>
      </c>
      <c r="B7" s="135"/>
      <c r="C7" s="135"/>
      <c r="D7" s="135"/>
      <c r="E7" s="135"/>
      <c r="F7" s="79"/>
      <c r="G7" s="79"/>
      <c r="H7" s="79"/>
      <c r="I7" s="79"/>
      <c r="J7" s="79"/>
      <c r="K7" s="79"/>
    </row>
    <row r="8" spans="1:11" ht="2.25" customHeight="1">
      <c r="A8" s="66" t="s">
        <v>46</v>
      </c>
      <c r="B8" s="132" t="s">
        <v>47</v>
      </c>
      <c r="C8" s="132"/>
      <c r="D8" s="132"/>
      <c r="E8" s="132"/>
      <c r="F8" s="80"/>
      <c r="G8" s="80"/>
      <c r="H8" s="80"/>
      <c r="I8" s="80"/>
      <c r="J8" s="80"/>
      <c r="K8" s="80"/>
    </row>
    <row r="9" spans="1:11" ht="11.25" customHeight="1">
      <c r="A9" s="70" t="s">
        <v>49</v>
      </c>
      <c r="B9" s="128" t="s">
        <v>50</v>
      </c>
      <c r="C9" s="128"/>
      <c r="D9" s="128"/>
      <c r="E9" s="128"/>
      <c r="F9" s="74"/>
      <c r="G9" s="74"/>
      <c r="H9" s="74"/>
      <c r="I9" s="74"/>
      <c r="J9" s="74"/>
      <c r="K9" s="74"/>
    </row>
    <row r="10" spans="1:11" ht="9.75" customHeight="1">
      <c r="A10" s="81"/>
      <c r="B10" s="81"/>
      <c r="C10" s="81"/>
      <c r="D10" s="81"/>
      <c r="E10" s="82"/>
      <c r="F10" s="76"/>
      <c r="G10" s="76"/>
      <c r="H10" s="76"/>
      <c r="I10" s="76"/>
      <c r="J10" s="76"/>
      <c r="K10" s="76"/>
    </row>
    <row r="11" spans="1:11" ht="9.75" customHeight="1">
      <c r="A11" s="75"/>
      <c r="B11" s="75"/>
      <c r="C11" s="75"/>
      <c r="D11" s="75"/>
      <c r="E11" s="62"/>
      <c r="F11" s="62"/>
      <c r="G11" s="83" t="s">
        <v>53</v>
      </c>
      <c r="H11" s="84"/>
      <c r="I11" s="85"/>
      <c r="J11" s="86"/>
      <c r="K11" s="87"/>
    </row>
    <row r="12" spans="1:11" ht="9" customHeight="1">
      <c r="A12" s="88"/>
      <c r="B12" s="88"/>
      <c r="C12" s="88"/>
      <c r="D12" s="88"/>
      <c r="E12" s="74"/>
      <c r="F12" s="74"/>
      <c r="G12" s="74"/>
      <c r="H12" s="89" t="s">
        <v>54</v>
      </c>
      <c r="I12" s="73"/>
      <c r="J12" s="90"/>
      <c r="K12" s="72"/>
    </row>
    <row r="13" spans="1:11" ht="9" customHeight="1">
      <c r="A13" s="88"/>
      <c r="B13" s="88"/>
      <c r="C13" s="88"/>
      <c r="D13" s="88"/>
      <c r="E13" s="74"/>
      <c r="F13" s="74"/>
      <c r="G13" s="74"/>
      <c r="H13" s="89"/>
      <c r="I13" s="73"/>
      <c r="J13" s="90"/>
      <c r="K13" s="72"/>
    </row>
    <row r="14" spans="1:11" ht="9.75" customHeight="1">
      <c r="A14" s="91"/>
      <c r="B14" s="91"/>
      <c r="C14" s="91"/>
      <c r="D14" s="91"/>
      <c r="E14" s="62"/>
      <c r="F14" s="92" t="s">
        <v>55</v>
      </c>
      <c r="G14" s="93"/>
      <c r="H14" s="93"/>
      <c r="I14" s="129"/>
      <c r="J14" s="129"/>
      <c r="K14" s="94"/>
    </row>
    <row r="15" spans="1:11" ht="3" customHeight="1">
      <c r="A15" s="95"/>
      <c r="B15" s="95"/>
      <c r="C15" s="95"/>
      <c r="D15" s="95"/>
      <c r="E15" s="96"/>
      <c r="F15" s="97"/>
      <c r="G15" s="98" t="s">
        <v>46</v>
      </c>
      <c r="H15" s="98" t="s">
        <v>46</v>
      </c>
      <c r="I15" s="136" t="s">
        <v>56</v>
      </c>
      <c r="J15" s="136"/>
      <c r="K15" s="99"/>
    </row>
    <row r="16" spans="1:11" ht="9.75" customHeight="1">
      <c r="A16" s="88"/>
      <c r="B16" s="88"/>
      <c r="C16" s="88"/>
      <c r="D16" s="88"/>
      <c r="E16" s="72"/>
      <c r="F16" s="92" t="s">
        <v>57</v>
      </c>
      <c r="G16" s="71" t="s">
        <v>58</v>
      </c>
      <c r="H16" s="73" t="s">
        <v>51</v>
      </c>
      <c r="I16" s="134" t="s">
        <v>50</v>
      </c>
      <c r="J16" s="134"/>
      <c r="K16" s="72"/>
    </row>
    <row r="17" spans="1:11" ht="9.75" customHeight="1">
      <c r="A17" s="88"/>
      <c r="B17" s="88"/>
      <c r="C17" s="88"/>
      <c r="D17" s="88"/>
      <c r="E17" s="72"/>
      <c r="F17" s="92"/>
      <c r="G17" s="71"/>
      <c r="H17" s="73"/>
      <c r="I17" s="73"/>
      <c r="J17" s="73"/>
      <c r="K17" s="72"/>
    </row>
    <row r="18" spans="1:11" ht="9.75" customHeight="1">
      <c r="A18" s="88"/>
      <c r="B18" s="88"/>
      <c r="C18" s="88"/>
      <c r="D18" s="88"/>
      <c r="E18" s="72"/>
      <c r="F18" s="92"/>
      <c r="G18" s="71"/>
      <c r="H18" s="73"/>
      <c r="I18" s="73"/>
      <c r="J18" s="73"/>
      <c r="K18" s="72"/>
    </row>
    <row r="19" spans="1:11" ht="9.75" customHeight="1">
      <c r="A19" s="62"/>
      <c r="B19" s="62"/>
      <c r="C19" s="62"/>
      <c r="D19" s="94"/>
      <c r="E19" s="94"/>
      <c r="F19" s="92" t="s">
        <v>59</v>
      </c>
      <c r="G19" s="93"/>
      <c r="H19" s="94"/>
      <c r="I19" s="135"/>
      <c r="J19" s="135"/>
      <c r="K19" s="62"/>
    </row>
    <row r="20" spans="1:11" ht="3" customHeight="1">
      <c r="A20" s="95"/>
      <c r="B20" s="95"/>
      <c r="C20" s="95"/>
      <c r="D20" s="95"/>
      <c r="E20" s="96"/>
      <c r="F20" s="97"/>
      <c r="G20" s="98" t="s">
        <v>46</v>
      </c>
      <c r="H20" s="98" t="s">
        <v>46</v>
      </c>
      <c r="I20" s="136" t="s">
        <v>56</v>
      </c>
      <c r="J20" s="136"/>
      <c r="K20" s="99"/>
    </row>
    <row r="21" spans="1:11" ht="9" customHeight="1">
      <c r="A21" s="88"/>
      <c r="B21" s="88"/>
      <c r="C21" s="88"/>
      <c r="D21" s="88"/>
      <c r="E21" s="72"/>
      <c r="F21" s="100"/>
      <c r="G21" s="71" t="s">
        <v>58</v>
      </c>
      <c r="H21" s="73" t="s">
        <v>51</v>
      </c>
      <c r="I21" s="134" t="s">
        <v>50</v>
      </c>
      <c r="J21" s="134"/>
      <c r="K21" s="72"/>
    </row>
    <row r="22" spans="1:11" ht="9.75" customHeight="1">
      <c r="A22" s="81"/>
      <c r="B22" s="81"/>
      <c r="C22" s="81"/>
      <c r="D22" s="81"/>
      <c r="E22" s="82"/>
      <c r="F22" s="82"/>
      <c r="G22" s="81"/>
      <c r="H22" s="81"/>
      <c r="I22" s="101"/>
      <c r="J22" s="62"/>
      <c r="K22" s="62"/>
    </row>
    <row r="23" spans="1:11" ht="9.75" customHeight="1">
      <c r="A23" s="62"/>
      <c r="B23" s="62"/>
      <c r="C23" s="81"/>
      <c r="D23" s="81"/>
      <c r="E23" s="77"/>
      <c r="F23" s="62"/>
      <c r="G23" s="81" t="s">
        <v>244</v>
      </c>
      <c r="H23" s="61"/>
      <c r="I23" s="102"/>
      <c r="J23" s="102"/>
      <c r="K23" s="62"/>
    </row>
    <row r="24" spans="1:11" ht="11.2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ht="15.75" customHeight="1"/>
    <row r="26" ht="11.25" customHeight="1"/>
    <row r="31" ht="15.75" customHeight="1"/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15">
    <mergeCell ref="I21:J21"/>
    <mergeCell ref="I15:J15"/>
    <mergeCell ref="I16:J16"/>
    <mergeCell ref="I19:J19"/>
    <mergeCell ref="I20:J20"/>
    <mergeCell ref="B9:E9"/>
    <mergeCell ref="I14:J14"/>
    <mergeCell ref="B3:E3"/>
    <mergeCell ref="I3:J3"/>
    <mergeCell ref="B4:E4"/>
    <mergeCell ref="I4:J4"/>
    <mergeCell ref="B5:E5"/>
    <mergeCell ref="I5:J5"/>
    <mergeCell ref="B7:E7"/>
    <mergeCell ref="B8:E8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2017-03-02T05:32:41Z</cp:lastPrinted>
  <dcterms:created xsi:type="dcterms:W3CDTF">2017-03-02T03:19:27Z</dcterms:created>
  <dcterms:modified xsi:type="dcterms:W3CDTF">2017-03-10T07:58:38Z</dcterms:modified>
  <cp:category/>
  <cp:version/>
  <cp:contentType/>
  <cp:contentStatus/>
</cp:coreProperties>
</file>